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activeTab="1"/>
  </bookViews>
  <sheets>
    <sheet name="汇总表" sheetId="1" r:id="rId1"/>
    <sheet name="明细表" sheetId="3" r:id="rId2"/>
    <sheet name="Sheet2" sheetId="4" r:id="rId3"/>
  </sheets>
  <externalReferences>
    <externalReference r:id="rId4"/>
  </externalReferences>
  <definedNames>
    <definedName name="_xlnm._FilterDatabase" localSheetId="1" hidden="1">明细表!$A$1:$AA$87</definedName>
    <definedName name="_xlnm._FilterDatabase" localSheetId="0" hidden="1">汇总表!#REF!</definedName>
    <definedName name="_xlnm.Print_Titles" localSheetId="0">汇总表!$5:$7</definedName>
    <definedName name="_xlnm.Print_Titles" localSheetId="1">明细表!$5:$7</definedName>
    <definedName name="_xlnm.Print_Area" localSheetId="1">明细表!$A$1:$AA$87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<sst xmlns="http://schemas.openxmlformats.org/spreadsheetml/2006/main" count="1174" uniqueCount="364">
  <si>
    <t>附件1：</t>
  </si>
  <si>
    <t xml:space="preserve">鹤城区2025年度巩固拓展脱贫攻坚成果同乡村振兴有效衔接项目库入库项目分类汇总表                              </t>
  </si>
  <si>
    <t>编制单位：中共鹤城区委农村工作领导领导小组                                                                                                                                           单位：万元、个、人</t>
  </si>
  <si>
    <t>财政衔接资金3351万元，其中中央资金1931万元、省级资金1247万元、本级资金173万元。本级配套480万元。</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</si>
  <si>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</si>
  <si>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</si>
  <si>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</si>
  <si>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</si>
  <si>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</si>
  <si>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</si>
  <si>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</si>
  <si>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</si>
  <si>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</si>
  <si>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</si>
  <si>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</si>
  <si>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</si>
  <si>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</si>
  <si>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其他财政资金</t>
  </si>
  <si>
    <t>其他筹措资金</t>
  </si>
  <si>
    <t>受益脱贫村数（个）</t>
  </si>
  <si>
    <t>受益脱贫户数及防止返贫监测对象户数（户）</t>
  </si>
  <si>
    <t>受益脱贫人口数及防止返贫监测对象人口数（人）</t>
  </si>
  <si>
    <t>合计</t>
  </si>
  <si>
    <t>一</t>
  </si>
  <si>
    <t>健康</t>
  </si>
  <si>
    <t>教育</t>
  </si>
  <si>
    <t>金融保险配套</t>
  </si>
  <si>
    <t>住房</t>
  </si>
  <si>
    <t>综合保障</t>
  </si>
  <si>
    <t>二</t>
  </si>
  <si>
    <t>就业项目</t>
  </si>
  <si>
    <t>创业</t>
  </si>
  <si>
    <t>公益性岗位</t>
  </si>
  <si>
    <t>务工补助</t>
  </si>
  <si>
    <t>三</t>
  </si>
  <si>
    <t>产业发展</t>
  </si>
  <si>
    <t>配套基础设施</t>
  </si>
  <si>
    <t>生产项目</t>
  </si>
  <si>
    <t>四</t>
  </si>
  <si>
    <t>农村基础设施</t>
  </si>
  <si>
    <t>人居环境整治</t>
  </si>
  <si>
    <t>五</t>
  </si>
  <si>
    <t>易地搬迁后扶</t>
  </si>
  <si>
    <t>六</t>
  </si>
  <si>
    <t>项目管理费</t>
  </si>
  <si>
    <t>附件2：</t>
  </si>
  <si>
    <t xml:space="preserve">鹤城区2025年度巩固拓展脱贫攻坚成果同乡村振兴有效衔接项目库入库项目明细表                               </t>
  </si>
  <si>
    <t>编制单位：中共鹤城区委农村工作领导小组                                                                                                                                                                                                                    单位：万元、个、人</t>
  </si>
  <si>
    <t>项目类别</t>
  </si>
  <si>
    <t>乡</t>
  </si>
  <si>
    <t>村</t>
  </si>
  <si>
    <t>项目名称</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</si>
  <si>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</si>
  <si>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</si>
  <si>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</si>
  <si>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</si>
  <si>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</si>
  <si>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</si>
  <si>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</si>
  <si>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</si>
  <si>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</si>
  <si>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</si>
  <si>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</si>
  <si>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</si>
  <si>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累计受益村数(个)</t>
  </si>
  <si>
    <t>累计受益户数(户)</t>
  </si>
  <si>
    <t>累计受益人口数(人)</t>
  </si>
  <si>
    <t>财政衔接资金(万元)</t>
  </si>
  <si>
    <t>除财政衔接资金外的统筹整合资金(万元)</t>
  </si>
  <si>
    <t>其他财政资金(万元)</t>
  </si>
  <si>
    <t>其他筹措资金(万元)</t>
  </si>
  <si>
    <t>累计受益脱贫村数(个)</t>
  </si>
  <si>
    <t>累计受益脱贫户数及防止返贫监测对象户数(户)</t>
  </si>
  <si>
    <t>累计受益脱贫人口数及防止返贫监测对象人口数(人)</t>
  </si>
  <si>
    <t>巩固三保障成果</t>
  </si>
  <si>
    <t>享受"雨露计划"职业教育补助</t>
  </si>
  <si>
    <t>鹤城区</t>
  </si>
  <si>
    <t>雨露计划职业教育补助</t>
  </si>
  <si>
    <t>续建</t>
  </si>
  <si>
    <t>区农业农村局</t>
  </si>
  <si>
    <t>雨露计划补贴1300人次以上。</t>
  </si>
  <si>
    <t>减轻脱贫家庭就学开支，提高脱贫群众满意度。</t>
  </si>
  <si>
    <t>帮助脱贫群众家庭子女安心学习，提升就业技能。</t>
  </si>
  <si>
    <t>中央</t>
  </si>
  <si>
    <t>防贫保险</t>
  </si>
  <si>
    <t>农村群众防贫保险。</t>
  </si>
  <si>
    <t>防止农村群众规模性返贫致贫</t>
  </si>
  <si>
    <t>直接扶持</t>
  </si>
  <si>
    <t>本级配套</t>
  </si>
  <si>
    <t>其他</t>
  </si>
  <si>
    <t>工作队保险</t>
  </si>
  <si>
    <t>驻村工作队人员及科技特派员保险。</t>
  </si>
  <si>
    <t>保障驻村工作队人员保险</t>
  </si>
  <si>
    <t>农房改造</t>
  </si>
  <si>
    <t>农村住房保障巩固提升</t>
  </si>
  <si>
    <t>新改扩建</t>
  </si>
  <si>
    <t>区住建局</t>
  </si>
  <si>
    <t>农村危房改造任务5户，农房小微改造25户</t>
  </si>
  <si>
    <t>保障住房安全</t>
  </si>
  <si>
    <t>农村空心房整治。</t>
  </si>
  <si>
    <t>其他教育类项目</t>
  </si>
  <si>
    <t>教育保障</t>
  </si>
  <si>
    <t>区教育局</t>
  </si>
  <si>
    <t>家庭经济困难幼儿入园补助、家庭经济困难义务教育学生生活补助</t>
  </si>
  <si>
    <t>切实降低家庭经济困难学生家庭就学负担，确保贫困家庭子女顺利完成学业，确保无一人因贫失学，无一个家庭因学致贫。</t>
  </si>
  <si>
    <t>接受医疗救助</t>
  </si>
  <si>
    <t>医疗救助</t>
  </si>
  <si>
    <t>区医保局</t>
  </si>
  <si>
    <t>对最低生活保障对象、监测对象等人群资助参保。</t>
  </si>
  <si>
    <t>资助参保</t>
  </si>
  <si>
    <t>享受农村居民最低生活保障</t>
  </si>
  <si>
    <t>兜底保障</t>
  </si>
  <si>
    <t>区民政局</t>
  </si>
  <si>
    <t>农村居民兜底保障。</t>
  </si>
  <si>
    <t>农村低保对象兜底保障</t>
  </si>
  <si>
    <t>关爱妇女湘爱保</t>
  </si>
  <si>
    <t>区妇联</t>
  </si>
  <si>
    <t>资助建档立卡适龄妇女。</t>
  </si>
  <si>
    <t>建档立卡适龄妇女</t>
  </si>
  <si>
    <t>区人社局</t>
  </si>
  <si>
    <t>安置公益性岗位909个。</t>
  </si>
  <si>
    <t>帮助909个脱贫家庭年增收1万元</t>
  </si>
  <si>
    <t>交通费补助</t>
  </si>
  <si>
    <t>新建</t>
  </si>
  <si>
    <t>外出务工农民工务工补贴。</t>
  </si>
  <si>
    <t>提升就业创业服务</t>
  </si>
  <si>
    <t>本级项目</t>
  </si>
  <si>
    <t>创业培训</t>
  </si>
  <si>
    <t>乡村就业创业服务</t>
  </si>
  <si>
    <t>乡村就业创业服务平台建设、职业技能培训。</t>
  </si>
  <si>
    <t>生态护林员</t>
  </si>
  <si>
    <t>区林业局</t>
  </si>
  <si>
    <t>巡护山林公益岗位156个。</t>
  </si>
  <si>
    <t>解决护林员增收1万元和维护森林生态安全</t>
  </si>
  <si>
    <t>公益性岗位团意险</t>
  </si>
  <si>
    <t>区内从事公益性岗位人员团意险</t>
  </si>
  <si>
    <t>种养业基地</t>
  </si>
  <si>
    <t>高质量发展农村庭院经济到户奖补</t>
  </si>
  <si>
    <t>高质量发展农村庭院经济到户奖补。</t>
  </si>
  <si>
    <t>扶持农民高质量发展农村庭院经济</t>
  </si>
  <si>
    <t>设施农业建设</t>
  </si>
  <si>
    <t>设施农业建设项目</t>
  </si>
  <si>
    <t>支持2-4家农业企业或合作社生产设施更新升级</t>
  </si>
  <si>
    <t>省级</t>
  </si>
  <si>
    <t>综合农贸批发市场8000平方米，农产品展示中心2200平方米，农产品专用冷库5000平方米，农产品转运仓库2300平方米，农产品加工车间8000平方米，新建停车场12000平方米，充电桩230个，配套建设配供电，给排水，消防等基础设施</t>
  </si>
  <si>
    <t>怀化市鹤城区杂交水稻产业创新发展基地建设项目</t>
  </si>
  <si>
    <t>该项目位于怀化市鹤城区坨院街道山下村，项目占地总面积为1035亩，其中制种基地占地1000亩，产业配套设施占地35亩，总建筑面积9817.81平方米，其中种业研发中心1850.62平方米、农产品交易中心2250.54平方米，水稻初加工标准化厂房3325.67平方米、原材料仓库1130.52平方米，冷链仓库1260.46平方米、停车场7500平方米（停车位192个），充电桩60个，配套农田防护和生态监测等附属设施及供排水、配供电、消防等基础设施。</t>
  </si>
  <si>
    <t>进一步改善农村群众生产生活条件</t>
  </si>
  <si>
    <t>小额贷款贴息</t>
  </si>
  <si>
    <t>小额贷款贴息。</t>
  </si>
  <si>
    <t>促进创业和产业发展</t>
  </si>
  <si>
    <t>新型经营主体贷款贴息</t>
  </si>
  <si>
    <t>12家新型农业经营主体贷款贴息。</t>
  </si>
  <si>
    <t>强化农业产业发展能力。</t>
  </si>
  <si>
    <t>产业发展配套建设</t>
  </si>
  <si>
    <t>农村高标准农田建设</t>
  </si>
  <si>
    <t>农村高标准农田建设。</t>
  </si>
  <si>
    <t>进一步提高农田种植水平。</t>
  </si>
  <si>
    <t>黄金坳镇</t>
  </si>
  <si>
    <t>白岩垴村</t>
  </si>
  <si>
    <t>产业道路建设</t>
  </si>
  <si>
    <t>产业道路硬化长约1500米，宽3.5米</t>
  </si>
  <si>
    <t>发展产业，打造优势产业</t>
  </si>
  <si>
    <t>发展高质高效现代农业</t>
  </si>
  <si>
    <t>扶持5-10家经营主体农业基础配套设施建设</t>
  </si>
  <si>
    <t>改善产业配套设施建设提升产业发展能力</t>
  </si>
  <si>
    <t>休闲农业与乡村旅游</t>
  </si>
  <si>
    <t>坨院街道</t>
  </si>
  <si>
    <t>犀牛村</t>
  </si>
  <si>
    <t>休闲农业与乡村旅游示范点建设</t>
  </si>
  <si>
    <t>完善休闲农业与乡村旅游基础设施</t>
  </si>
  <si>
    <t>省级重点产业</t>
  </si>
  <si>
    <t>帮扶产业重点项目建设。</t>
  </si>
  <si>
    <t>村集体经济发展</t>
  </si>
  <si>
    <t>城南街道</t>
  </si>
  <si>
    <t>桥梁村、杨村村、禾塘村</t>
  </si>
  <si>
    <t>休闲农业与乡村旅游基础设施建设。</t>
  </si>
  <si>
    <t>黄岩管理处</t>
  </si>
  <si>
    <t>大坪村</t>
  </si>
  <si>
    <t>渠道维修</t>
  </si>
  <si>
    <t>改扩建</t>
  </si>
  <si>
    <t>渠道维修约1500米</t>
  </si>
  <si>
    <t>灌溉230余亩农田</t>
  </si>
  <si>
    <t>盈口街道</t>
  </si>
  <si>
    <t>岩头村</t>
  </si>
  <si>
    <t>抗旱应急水源建设工程</t>
  </si>
  <si>
    <t>区水利局</t>
  </si>
  <si>
    <t>岩头村八组农业生产抗旱水源管网延伸3km，新建50方蓄水池1座</t>
  </si>
  <si>
    <t>解决生产用水</t>
  </si>
  <si>
    <t>河西街道</t>
  </si>
  <si>
    <t>凤坪村</t>
  </si>
  <si>
    <t>均田组及老畜牧场新建水源井2口及水泵等配套设施建设</t>
  </si>
  <si>
    <t>黄金坳村</t>
  </si>
  <si>
    <t>青山家庭农场新建抗旱水源井1口、蓄水池、供水管网更新改造等。</t>
  </si>
  <si>
    <t>方石坪村</t>
  </si>
  <si>
    <t>抗旱供水工程提升改造工程</t>
  </si>
  <si>
    <t>黄坡园新建沉淀、清水池1座，新建挡土墙、供水管网及配套设施等 。</t>
  </si>
  <si>
    <t>打水井1座及修建水池一个，管网2000米</t>
  </si>
  <si>
    <t>解决绕冲湾产业基地用水</t>
  </si>
  <si>
    <t>里三元村</t>
  </si>
  <si>
    <t>谭家脑打深井1口、安装电机、排水管网建设。</t>
  </si>
  <si>
    <t>产业路建设</t>
  </si>
  <si>
    <t>汪家村</t>
  </si>
  <si>
    <t>罗古冲产业道路硬化长600米，宽3.5米，厚15厘米</t>
  </si>
  <si>
    <t>发展产业，方便村民出行</t>
  </si>
  <si>
    <t>坪星村</t>
  </si>
  <si>
    <t>四十湾到八角界新修产业路约1100米，宽3.5米</t>
  </si>
  <si>
    <t>水垅村</t>
  </si>
  <si>
    <t>省级资金，水垅村具体实施</t>
  </si>
  <si>
    <t>凉亭坳乡</t>
  </si>
  <si>
    <t>杨潭村</t>
  </si>
  <si>
    <t>修建游步道约300米、新建网红打卡点，露营基地及其他基础实施。</t>
  </si>
  <si>
    <t>完善产业发展道路、发展壮大生态休闲旅游产业等</t>
  </si>
  <si>
    <t>尹家岭村</t>
  </si>
  <si>
    <t>岩潭组休闲农业与乡村旅游基础设施建设。</t>
  </si>
  <si>
    <t>贺家田村</t>
  </si>
  <si>
    <t>王水场休闲农业与乡村旅游基础设施建设。</t>
  </si>
  <si>
    <t>罗家溪村</t>
  </si>
  <si>
    <t>管牙口、罗家溪、谭家田休闲农业与乡村旅游基础设施建设。</t>
  </si>
  <si>
    <t>配套设施建设</t>
  </si>
  <si>
    <t>水渠修建及维修</t>
  </si>
  <si>
    <t>利溪组水渠新建及维修约1600米。</t>
  </si>
  <si>
    <t>改善生产条件保障农业用水安全</t>
  </si>
  <si>
    <t>曹家坡村</t>
  </si>
  <si>
    <t>火马溪休闲农业与乡村旅游基础设施建设。</t>
  </si>
  <si>
    <t>产业配套基础设施项目</t>
  </si>
  <si>
    <t>邓家冲产业道路硬化约1000米，宽3米。</t>
  </si>
  <si>
    <t>改善产业配套设施建设，改善群众生产条件。</t>
  </si>
  <si>
    <t>老祖山、坳里组产业道路硬化600米。</t>
  </si>
  <si>
    <t>进一步改善农村群众生产生活条件，确保安全出行</t>
  </si>
  <si>
    <t>老寨溪村</t>
  </si>
  <si>
    <t>田冲组产业路建设。</t>
  </si>
  <si>
    <t>进一步改善群众生产生活条件</t>
  </si>
  <si>
    <t>枫木潭村</t>
  </si>
  <si>
    <t>油茶基地新建产业砂石路约4公里，新建3个蓄水池。</t>
  </si>
  <si>
    <t>改善产业配套设施建设</t>
  </si>
  <si>
    <t>迎丰街道</t>
  </si>
  <si>
    <t>板山村</t>
  </si>
  <si>
    <t>15、16、17、18组产业道路改扩建长约1500米</t>
  </si>
  <si>
    <t>保障村民安全出行</t>
  </si>
  <si>
    <t>5组</t>
  </si>
  <si>
    <t>凤坪村产业道路改扩建</t>
  </si>
  <si>
    <t>花背村、坳背</t>
  </si>
  <si>
    <t>花背22组、坳背2-5组</t>
  </si>
  <si>
    <t>花背产业道路硬化宽3米，长280米。坳背新修机耕道约1000米</t>
  </si>
  <si>
    <t>进一步改善生产条件</t>
  </si>
  <si>
    <t>岩添村</t>
  </si>
  <si>
    <t>4.5.6组产业路硬化约600米，宽3米</t>
  </si>
  <si>
    <t>促进产业发展</t>
  </si>
  <si>
    <t>五里村</t>
  </si>
  <si>
    <t>小马路组产业道路硬化600米，宽3米</t>
  </si>
  <si>
    <t>改善群众生产生活条件</t>
  </si>
  <si>
    <t>新店坪村</t>
  </si>
  <si>
    <t>新建机耕道2500米，宽3米，铺碎石，修排水沟</t>
  </si>
  <si>
    <t>城北街道</t>
  </si>
  <si>
    <t>新垦村</t>
  </si>
  <si>
    <t>新垦村14组产业路硬化约1000米，宽3米</t>
  </si>
  <si>
    <t>改善产业配套设施建设，带动群众增收鹤周边群众务工就业</t>
  </si>
  <si>
    <t>余家湾组产业道路硬化长约1000米，宽3米</t>
  </si>
  <si>
    <t>鸡抓坪新建深井、蓄水池及管网延伸、山塘加固维修。</t>
  </si>
  <si>
    <t>6.7.9组新建水渠长500米，宽1.5米，深1.5米。</t>
  </si>
  <si>
    <t>改善灌溉面积200亩</t>
  </si>
  <si>
    <t>山下村</t>
  </si>
  <si>
    <t>井头组乡村旅游安全防护设施建设约200米。</t>
  </si>
  <si>
    <t>确保周边群众生命安全</t>
  </si>
  <si>
    <t>种养业基地供水系统建设</t>
  </si>
  <si>
    <t>彭家组修建储水池1口及管网延伸约600米等。</t>
  </si>
  <si>
    <t>新建、维修水渠</t>
  </si>
  <si>
    <t>唐家村组新建、维修水渠长400米。</t>
  </si>
  <si>
    <t>改善灌溉面积50亩</t>
  </si>
  <si>
    <t>盈口
街道</t>
  </si>
  <si>
    <t>7组旅游路硬化约850米及相关配套设施建设。</t>
  </si>
  <si>
    <t>改善产业配套设施建设，增加群众务工收入。</t>
  </si>
  <si>
    <t>德新农副产品加工厂提质改造</t>
  </si>
  <si>
    <t>农产品存储设施设备建设。</t>
  </si>
  <si>
    <t>增加村集体经济收入，带动群众增收</t>
  </si>
  <si>
    <t>白马村</t>
  </si>
  <si>
    <t>龙岩江休闲旅游配套设施</t>
  </si>
  <si>
    <t>龙岩江休闲旅游配套设施。</t>
  </si>
  <si>
    <t>乡村建设行动</t>
  </si>
  <si>
    <t>村容村貌提升</t>
  </si>
  <si>
    <t>江垄湾</t>
  </si>
  <si>
    <t>美丽乡村建设</t>
  </si>
  <si>
    <t>美丽乡村建设，修建美丽屋场，堡坎、沟渠新建及维修等</t>
  </si>
  <si>
    <t>改善群众生活条件，提升幸福指数</t>
  </si>
  <si>
    <t>村级路灯安装</t>
  </si>
  <si>
    <t>村级路灯安装及维护</t>
  </si>
  <si>
    <t>改善村容村貌，提高群众生活质量</t>
  </si>
  <si>
    <t>鹤城区凉亭坳乡杨潭村上、下相州组人行桥</t>
  </si>
  <si>
    <t>区交通运输局</t>
  </si>
  <si>
    <t>新建人行悬索桥一座桥面跨度 85m，主索索鞍间距为 85m，矢高 8.5m,主索垂跨比 1/10，桥面人行道净宽 2.0m，主索中心间距 2.6m，</t>
  </si>
  <si>
    <t>进一步改善农村群众生活条件</t>
  </si>
  <si>
    <t>直接受益</t>
  </si>
  <si>
    <t>农村供水保障设施建设</t>
  </si>
  <si>
    <t>败泥冲村</t>
  </si>
  <si>
    <t>饮水工程</t>
  </si>
  <si>
    <t>败泥冲村自来水管网铺设，4组、方田冲一组、方田冲二组、雷声坪组安装水管1400余米及配套设施</t>
  </si>
  <si>
    <t>解决败泥冲村民500余人的安全饮水</t>
  </si>
  <si>
    <t>农村人居环境整治</t>
  </si>
  <si>
    <t>农村垃圾清运</t>
  </si>
  <si>
    <t>进一步改善农村群众生活条件,提高生活质量。</t>
  </si>
  <si>
    <t>人居环境工作经费</t>
  </si>
  <si>
    <t>保障人居环境工作开展。</t>
  </si>
  <si>
    <t>鹤城区太平溪高堰中型水闸建设工程</t>
  </si>
  <si>
    <t>鹤城区水利事务中心</t>
  </si>
  <si>
    <t>新建高堰水闸闸室段，轴线长约54m，分5孔，闸室段采用4扇10m×4.5m平板钢闸门；新建上下游连接段；新建配套的启闭设施。新建安全监测、观测设施等。</t>
  </si>
  <si>
    <t>易地搬迁
后扶</t>
  </si>
  <si>
    <t>易地扶贫搬迁后扶</t>
  </si>
  <si>
    <t>黄金坳镇、凉亭坳乡、城南街道</t>
  </si>
  <si>
    <t>区发改局</t>
  </si>
  <si>
    <t>易地扶贫搬迁集中安置区后续帮扶经费。</t>
  </si>
  <si>
    <t>项目管理</t>
  </si>
  <si>
    <t>乡村振兴有效衔接项目设计、监理、预算等费用</t>
  </si>
  <si>
    <t>规范项目管理</t>
  </si>
  <si>
    <t>中央20、省级10</t>
  </si>
  <si>
    <t>坳背村</t>
  </si>
  <si>
    <t>仓库</t>
  </si>
  <si>
    <t>坳背村部安置地</t>
  </si>
  <si>
    <t>2025,2</t>
  </si>
  <si>
    <t>2025,5</t>
  </si>
  <si>
    <t>钢结构库房800平方米</t>
  </si>
  <si>
    <t>村集体经济产业项目</t>
  </si>
  <si>
    <t>产业基础设施</t>
  </si>
  <si>
    <t>乡村文旅</t>
  </si>
  <si>
    <t>主题农场（一期）</t>
  </si>
  <si>
    <t>12组，乡味禽种养合作社</t>
  </si>
  <si>
    <t>2025,4</t>
  </si>
  <si>
    <t>2025,8</t>
  </si>
  <si>
    <t>4栋40平休闲木屋，蒙古包、400米吊脚步道环绕，景观绿化，分布烧烤区、人羊交互场景及休闲菜园建设</t>
  </si>
  <si>
    <t>提供固定务工岗位20个，带动本地特色生态果蔬、畜禽流通，提升村民种、养殖增收</t>
  </si>
  <si>
    <t>弄村道
路建设</t>
  </si>
  <si>
    <t xml:space="preserve">盈口
街道
</t>
  </si>
  <si>
    <t>岩头村十组至登岚寺游步道提质改造</t>
  </si>
  <si>
    <t>岩头村十组至登岚寺</t>
  </si>
  <si>
    <t>岩头村十组至登岚寺游步道提质改造约5公里</t>
  </si>
  <si>
    <t>吸引游客量，
提升凉山知名度</t>
  </si>
  <si>
    <t>岩头村村
组道路及
乡村旅游道路硬化</t>
  </si>
  <si>
    <t>岩头村2、5、6、7组</t>
  </si>
  <si>
    <t>岩头村村组道路及乡村旅游道路硬化约3公里</t>
  </si>
  <si>
    <t>为村名出行
提供便利</t>
  </si>
  <si>
    <t>旅游基础设施建设</t>
  </si>
  <si>
    <t>田垄之间旅游基础设施建设</t>
  </si>
  <si>
    <t>基础设施</t>
  </si>
  <si>
    <t>农田水利</t>
  </si>
  <si>
    <t>新建水渠</t>
  </si>
  <si>
    <t>岩添村6.7.9组</t>
  </si>
  <si>
    <t>2025.3.1</t>
  </si>
  <si>
    <t>2025.12.30</t>
  </si>
  <si>
    <t>新建水渠长500米，宽1.5米，深1.5米，</t>
  </si>
  <si>
    <t>犀牛村（1-18）组</t>
  </si>
  <si>
    <t>新建水渠长5000米，宽1.5米，深1.5米，</t>
  </si>
  <si>
    <t>改善全村灌溉面积500亩</t>
  </si>
  <si>
    <t>坨院村</t>
  </si>
  <si>
    <t>新建及维修水渠</t>
  </si>
  <si>
    <t>坨院村2.3.5.6.7.8.9.10组</t>
  </si>
  <si>
    <t>新建水渠长2000米，宽1米，深1米，</t>
  </si>
  <si>
    <t>改善灌溉面积400亩</t>
  </si>
  <si>
    <t>配套基础设施项目</t>
  </si>
  <si>
    <t>小型农田水利设施建设</t>
  </si>
  <si>
    <t>渠道、道路硬化及维修</t>
  </si>
  <si>
    <t>渠道维修和硬化6000米，蓄水池5个，道路维修等基础设施建设。</t>
  </si>
  <si>
    <t>灌溉170余亩农田</t>
  </si>
  <si>
    <t>渠道硬化及维修</t>
  </si>
  <si>
    <t>渠道维修和硬化3千米。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</si>
</sst>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
    <numFmt numFmtId="177" formatCode="#,##0_ "/>
    <numFmt numFmtId="178" formatCode="0_ "/>
  </numFmts>
  <fonts count="45">
    <font>
      <sz val="11"/>
      <color theme="1"/>
      <name val="宋体"/>
      <charset val="134"/>
      <scheme val="minor"/>
    </font>
    <font>
      <sz val="11"/>
      <color rgb="FFFF0000"/>
      <name val="宋体"/>
      <charset val="134"/>
      <scheme val="minor"/>
    </font>
    <font>
      <sz val="9"/>
      <color indexed="8"/>
      <name val="宋体"/>
      <charset val="134"/>
    </font>
    <font>
      <sz val="11"/>
      <name val="宋体"/>
      <charset val="134"/>
      <scheme val="minor"/>
    </font>
    <font>
      <sz val="9"/>
      <name val="宋体"/>
      <charset val="134"/>
      <scheme val="minor"/>
    </font>
    <font>
      <b/>
      <sz val="27"/>
      <name val="宋体"/>
      <charset val="134"/>
      <scheme val="minor"/>
    </font>
    <font>
      <b/>
      <sz val="9"/>
      <name val="宋体"/>
      <charset val="134"/>
      <scheme val="minor"/>
    </font>
    <font>
      <sz val="9"/>
      <name val="宋体"/>
      <charset val="1"/>
      <scheme val="minor"/>
    </font>
    <font>
      <sz val="9"/>
      <name val="宋体"/>
      <charset val="134"/>
    </font>
    <font>
      <sz val="8.5"/>
      <name val="宋体"/>
      <charset val="134"/>
    </font>
    <font>
      <sz val="9"/>
      <name val="宋体"/>
      <charset val="1"/>
    </font>
    <font>
      <sz val="9"/>
      <color theme="1"/>
      <name val="宋体"/>
      <charset val="134"/>
      <scheme val="minor"/>
    </font>
    <font>
      <b/>
      <sz val="9"/>
      <name val="宋体"/>
      <charset val="134"/>
    </font>
    <font>
      <b/>
      <sz val="8.5"/>
      <name val="宋体"/>
      <charset val="134"/>
      <scheme val="minor"/>
    </font>
    <font>
      <b/>
      <sz val="11"/>
      <color theme="1"/>
      <name val="宋体"/>
      <charset val="134"/>
    </font>
    <font>
      <sz val="10"/>
      <name val="宋体"/>
      <charset val="134"/>
      <scheme val="minor"/>
    </font>
    <font>
      <sz val="14"/>
      <color theme="1"/>
      <name val="黑体"/>
      <charset val="134"/>
    </font>
    <font>
      <sz val="22"/>
      <color theme="1"/>
      <name val="方正小标宋简体"/>
      <charset val="134"/>
    </font>
    <font>
      <sz val="10"/>
      <name val="仿宋_GB2312"/>
      <charset val="134"/>
    </font>
    <font>
      <sz val="10"/>
      <color theme="1"/>
      <name val="黑体"/>
      <charset val="134"/>
    </font>
    <font>
      <b/>
      <sz val="10"/>
      <color theme="1"/>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宋体"/>
      <charset val="134"/>
    </font>
    <font>
      <sz val="11"/>
      <color indexed="8"/>
      <name val="宋体"/>
      <charset val="134"/>
    </font>
  </fonts>
  <fills count="3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alignment vertical="center"/>
    </xf>
    <xf numFmtId="0" fontId="42" fillId="0" borderId="0">
      <alignment vertical="center"/>
    </xf>
    <xf numFmtId="0" fontId="43" fillId="0" borderId="0">
      <alignment vertical="center"/>
    </xf>
    <xf numFmtId="0" fontId="0" fillId="0" borderId="0">
      <alignment vertical="center"/>
    </xf>
    <xf numFmtId="0" fontId="0" fillId="0" borderId="0">
      <alignment vertical="center"/>
    </xf>
    <xf numFmtId="0" fontId="44" fillId="0" borderId="0">
      <alignment vertical="center"/>
    </xf>
  </cellStyleXfs>
  <cellXfs count="85">
    <xf numFmtId="0" fontId="0" fillId="0" borderId="0" xfId="0">
      <alignment vertical="center"/>
    </xf>
    <xf numFmtId="0" fontId="0" fillId="0" borderId="0" xfId="0" applyAlignment="1">
      <alignment horizontal="center" vertical="center" wrapText="1"/>
    </xf>
    <xf numFmtId="0" fontId="0" fillId="2" borderId="0" xfId="0" applyFill="1">
      <alignment vertical="center"/>
    </xf>
    <xf numFmtId="0" fontId="0" fillId="3" borderId="0" xfId="0" applyFill="1">
      <alignment vertical="center"/>
    </xf>
    <xf numFmtId="0" fontId="1" fillId="3" borderId="0" xfId="0" applyFont="1" applyFill="1">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3" fillId="3" borderId="0" xfId="0" applyFont="1" applyFill="1" applyAlignment="1">
      <alignment horizontal="center" vertical="center" wrapText="1"/>
    </xf>
    <xf numFmtId="0" fontId="3" fillId="0"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8"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58"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7" fontId="8" fillId="0" borderId="1" xfId="0" applyNumberFormat="1" applyFont="1" applyFill="1" applyBorder="1" applyAlignment="1">
      <alignment horizontal="center" vertical="center" wrapText="1"/>
    </xf>
    <xf numFmtId="58"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1" xfId="0" applyFont="1" applyFill="1" applyBorder="1">
      <alignment vertical="center"/>
    </xf>
    <xf numFmtId="0" fontId="8" fillId="0" borderId="1" xfId="0" applyFont="1" applyFill="1" applyBorder="1" applyAlignment="1">
      <alignment horizontal="center" vertical="center"/>
    </xf>
    <xf numFmtId="2" fontId="8"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4" fillId="0" borderId="0" xfId="0" applyFont="1" applyFill="1">
      <alignment vertical="center"/>
    </xf>
    <xf numFmtId="178" fontId="8"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51"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Fill="1" applyAlignment="1">
      <alignment horizontal="center" vertical="center"/>
    </xf>
    <xf numFmtId="0" fontId="8"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3" fillId="0" borderId="0" xfId="0" applyFont="1" applyFill="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0" fillId="0" borderId="0" xfId="0" applyFill="1" applyAlignment="1">
      <alignment vertical="center" wrapText="1"/>
    </xf>
    <xf numFmtId="0" fontId="16"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left"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0" xfId="0" applyFill="1" applyAlignment="1">
      <alignment horizontal="left"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4 5" xfId="50"/>
    <cellStyle name="常规 7" xfId="51"/>
    <cellStyle name="常规 2" xfId="52"/>
    <cellStyle name="常规 111" xfId="53"/>
    <cellStyle name="常规_Sheet1"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0563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hhroot\&#26700;&#38754;\\\home\hhroot\&#26700;&#38754;\\home\hhroot\&#26700;&#38754;\D:\&#26412;&#21150;&#25991;&#20214;\2022\1.&#39033;&#30446;&#24211;\2.&#31532;&#19968;&#27425;&#35843;&#25972;&#26041;&#26696;\3.&#39033;&#30446;&#24211;&#34920;&#65288;&#21160;&#24577;&#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明细表"/>
    </sheetNames>
    <sheetDataSet>
      <sheetData sheetId="0"/>
      <sheetData sheetId="1">
        <row r="66">
          <cell r="B66" t="str">
            <v>乡村建设行动</v>
          </cell>
        </row>
        <row r="126">
          <cell r="B126" t="str">
            <v>易地搬迁后扶</v>
          </cell>
        </row>
        <row r="128">
          <cell r="B128" t="str">
            <v>巩固三保障成果</v>
          </cell>
        </row>
        <row r="134">
          <cell r="B134" t="str">
            <v>项目管理费</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zoomScaleSheetLayoutView="85" workbookViewId="0">
      <pane xSplit="15" ySplit="8" topLeftCell="P19" activePane="bottomRight" state="frozen"/>
      <selection/>
      <selection pane="topRight"/>
      <selection pane="bottomLeft"/>
      <selection pane="bottomRight" activeCell="B28" sqref="B28"/>
    </sheetView>
  </sheetViews>
  <sheetFormatPr defaultColWidth="9" defaultRowHeight="13.5"/>
  <cols>
    <col min="1" max="1" width="5.325" style="63" customWidth="1"/>
    <col min="2" max="2" width="20.75" style="63" customWidth="1"/>
    <col min="3" max="3" width="9.63333333333333" style="63" customWidth="1"/>
    <col min="4" max="14" width="12.6333333333333" style="63" customWidth="1"/>
    <col min="15" max="15" width="8.14166666666667" style="63" customWidth="1"/>
    <col min="16" max="16384" width="9" style="63"/>
  </cols>
  <sheetData>
    <row r="1" s="63" customFormat="1" ht="38" customHeight="1" spans="1:13">
      <c r="A1" s="68" t="s">
        <v>0</v>
      </c>
      <c r="B1" s="68"/>
      <c r="C1" s="68"/>
      <c r="D1" s="63"/>
      <c r="E1" s="63"/>
      <c r="F1" s="63"/>
      <c r="G1" s="63"/>
      <c r="H1" s="63"/>
      <c r="I1" s="63"/>
      <c r="J1" s="63"/>
      <c r="K1" s="63"/>
      <c r="L1" s="63"/>
      <c r="M1" s="82"/>
    </row>
    <row r="2" s="63" customFormat="1" ht="67" customHeight="1" spans="1:15">
      <c r="A2" s="69" t="s">
        <v>1</v>
      </c>
      <c r="B2" s="69"/>
      <c r="C2" s="69"/>
      <c r="D2" s="69"/>
      <c r="E2" s="69"/>
      <c r="F2" s="69"/>
      <c r="G2" s="69"/>
      <c r="H2" s="69"/>
      <c r="I2" s="69"/>
      <c r="J2" s="69"/>
      <c r="K2" s="69"/>
      <c r="L2" s="69"/>
      <c r="M2" s="69"/>
      <c r="N2" s="69"/>
      <c r="O2" s="69"/>
    </row>
    <row r="3" s="6" customFormat="1" ht="18" customHeight="1" spans="1:15">
      <c r="A3" s="70" t="s">
        <v>2</v>
      </c>
      <c r="B3" s="70"/>
      <c r="C3" s="70"/>
      <c r="D3" s="70"/>
      <c r="E3" s="70"/>
      <c r="F3" s="70"/>
      <c r="G3" s="70"/>
      <c r="H3" s="70"/>
      <c r="I3" s="70"/>
      <c r="J3" s="70"/>
      <c r="K3" s="70"/>
      <c r="L3" s="70"/>
      <c r="M3" s="70"/>
      <c r="N3" s="70"/>
      <c r="O3" s="70"/>
    </row>
    <row r="4" s="6" customFormat="1" ht="18" customHeight="1" spans="1:15">
      <c r="A4" s="70" t="s">
        <v>3</v>
      </c>
      <c r="B4" s="70"/>
      <c r="C4" s="70"/>
      <c r="D4" s="70"/>
      <c r="E4" s="70"/>
      <c r="F4" s="70"/>
      <c r="G4" s="70"/>
      <c r="H4" s="70"/>
      <c r="I4" s="70"/>
      <c r="J4" s="70"/>
      <c r="K4" s="70"/>
      <c r="L4" s="70"/>
      <c r="M4" s="70"/>
      <c r="N4" s="70"/>
      <c r="O4" s="70"/>
    </row>
    <row r="5" s="63" customFormat="1" ht="20" customHeight="1" spans="1:15">
      <c r="A5" s="71" t="s">
        <v>4</v>
      </c>
      <c r="B5" s="71" t="s">
        <v>5</v>
      </c>
      <c r="C5" s="71" t="s">
        <v>6</v>
      </c>
      <c r="D5" s="72" t="s">
        <v>7</v>
      </c>
      <c r="E5" s="73"/>
      <c r="F5" s="73"/>
      <c r="G5" s="73"/>
      <c r="H5" s="74"/>
      <c r="I5" s="72" t="s">
        <v>8</v>
      </c>
      <c r="J5" s="73"/>
      <c r="K5" s="73"/>
      <c r="L5" s="73"/>
      <c r="M5" s="73"/>
      <c r="N5" s="74"/>
      <c r="O5" s="71" t="s">
        <v>9</v>
      </c>
    </row>
    <row r="6" s="63" customFormat="1" ht="20" customHeight="1" spans="1:15">
      <c r="A6" s="75"/>
      <c r="B6" s="75"/>
      <c r="C6" s="75"/>
      <c r="D6" s="71" t="s">
        <v>10</v>
      </c>
      <c r="E6" s="72" t="s">
        <v>11</v>
      </c>
      <c r="F6" s="73"/>
      <c r="G6" s="73"/>
      <c r="H6" s="74"/>
      <c r="I6" s="71" t="s">
        <v>12</v>
      </c>
      <c r="J6" s="71" t="s">
        <v>13</v>
      </c>
      <c r="K6" s="71" t="s">
        <v>14</v>
      </c>
      <c r="L6" s="72" t="s">
        <v>11</v>
      </c>
      <c r="M6" s="73"/>
      <c r="N6" s="74"/>
      <c r="O6" s="75"/>
    </row>
    <row r="7" s="63" customFormat="1" ht="66" customHeight="1" spans="1:15">
      <c r="A7" s="76"/>
      <c r="B7" s="76"/>
      <c r="C7" s="76"/>
      <c r="D7" s="76"/>
      <c r="E7" s="77" t="s">
        <v>15</v>
      </c>
      <c r="F7" s="77" t="s">
        <v>16</v>
      </c>
      <c r="G7" s="77" t="s">
        <v>17</v>
      </c>
      <c r="H7" s="77" t="s">
        <v>18</v>
      </c>
      <c r="I7" s="76"/>
      <c r="J7" s="76"/>
      <c r="K7" s="76"/>
      <c r="L7" s="77" t="s">
        <v>19</v>
      </c>
      <c r="M7" s="77" t="s">
        <v>20</v>
      </c>
      <c r="N7" s="77" t="s">
        <v>21</v>
      </c>
      <c r="O7" s="76"/>
    </row>
    <row r="8" s="64" customFormat="1" ht="33" customHeight="1" spans="1:15">
      <c r="A8" s="78"/>
      <c r="B8" s="78" t="s">
        <v>22</v>
      </c>
      <c r="C8" s="78">
        <f>C9+C15+C19+C23+C26+C28</f>
        <v>73</v>
      </c>
      <c r="D8" s="21">
        <v>24502</v>
      </c>
      <c r="E8" s="21">
        <f t="shared" ref="E8:N8" si="0">E9+E15+E19+E23+E26+E28</f>
        <v>3351</v>
      </c>
      <c r="F8" s="21">
        <f t="shared" si="0"/>
        <v>0</v>
      </c>
      <c r="G8" s="21">
        <f t="shared" si="0"/>
        <v>480</v>
      </c>
      <c r="H8" s="21">
        <v>20671</v>
      </c>
      <c r="I8" s="21">
        <f t="shared" si="0"/>
        <v>569</v>
      </c>
      <c r="J8" s="21">
        <f t="shared" si="0"/>
        <v>18985</v>
      </c>
      <c r="K8" s="21">
        <f t="shared" si="0"/>
        <v>75459</v>
      </c>
      <c r="L8" s="21">
        <f t="shared" si="0"/>
        <v>430</v>
      </c>
      <c r="M8" s="21">
        <f t="shared" si="0"/>
        <v>9764</v>
      </c>
      <c r="N8" s="21">
        <f t="shared" si="0"/>
        <v>32543</v>
      </c>
      <c r="O8" s="78"/>
    </row>
    <row r="9" s="64" customFormat="1" ht="33" customHeight="1" spans="1:15">
      <c r="A9" s="79" t="s">
        <v>23</v>
      </c>
      <c r="B9" s="79" t="str">
        <f>[1]明细表!B128</f>
        <v>巩固三保障成果</v>
      </c>
      <c r="C9" s="79">
        <v>9</v>
      </c>
      <c r="D9" s="19">
        <v>2543</v>
      </c>
      <c r="E9" s="19">
        <v>255</v>
      </c>
      <c r="F9" s="19">
        <f>SUM(F10:F18)</f>
        <v>0</v>
      </c>
      <c r="G9" s="19">
        <v>212</v>
      </c>
      <c r="H9" s="19">
        <v>2076</v>
      </c>
      <c r="I9" s="19">
        <v>270</v>
      </c>
      <c r="J9" s="19">
        <v>5762</v>
      </c>
      <c r="K9" s="19">
        <v>25491</v>
      </c>
      <c r="L9" s="19">
        <v>191</v>
      </c>
      <c r="M9" s="19">
        <v>5622</v>
      </c>
      <c r="N9" s="19">
        <v>17185</v>
      </c>
      <c r="O9" s="79"/>
    </row>
    <row r="10" s="65" customFormat="1" ht="33" customHeight="1" spans="1:15">
      <c r="A10" s="80">
        <v>1</v>
      </c>
      <c r="B10" s="81" t="s">
        <v>24</v>
      </c>
      <c r="C10" s="80">
        <v>1</v>
      </c>
      <c r="D10" s="80">
        <v>40</v>
      </c>
      <c r="E10" s="80">
        <v>0</v>
      </c>
      <c r="F10" s="80">
        <v>0</v>
      </c>
      <c r="G10" s="80">
        <v>40</v>
      </c>
      <c r="H10" s="80">
        <v>0</v>
      </c>
      <c r="I10" s="80"/>
      <c r="J10" s="80"/>
      <c r="K10" s="80"/>
      <c r="L10" s="80"/>
      <c r="M10" s="80"/>
      <c r="N10" s="80">
        <v>1964</v>
      </c>
      <c r="O10" s="80"/>
    </row>
    <row r="11" s="65" customFormat="1" ht="33" customHeight="1" spans="1:15">
      <c r="A11" s="80">
        <f>A10+1</f>
        <v>2</v>
      </c>
      <c r="B11" s="80" t="s">
        <v>25</v>
      </c>
      <c r="C11" s="80">
        <v>2</v>
      </c>
      <c r="D11" s="80">
        <v>975</v>
      </c>
      <c r="E11" s="80">
        <v>185</v>
      </c>
      <c r="F11" s="80">
        <v>0</v>
      </c>
      <c r="G11" s="80">
        <v>0</v>
      </c>
      <c r="H11" s="80">
        <v>790</v>
      </c>
      <c r="I11" s="83">
        <v>121</v>
      </c>
      <c r="J11" s="83">
        <v>1200</v>
      </c>
      <c r="K11" s="83">
        <v>11150</v>
      </c>
      <c r="L11" s="83">
        <v>84</v>
      </c>
      <c r="M11" s="83">
        <v>1200</v>
      </c>
      <c r="N11" s="83">
        <v>1300</v>
      </c>
      <c r="O11" s="80"/>
    </row>
    <row r="12" s="65" customFormat="1" ht="33" customHeight="1" spans="1:15">
      <c r="A12" s="80">
        <f>A11+1</f>
        <v>3</v>
      </c>
      <c r="B12" s="81" t="s">
        <v>26</v>
      </c>
      <c r="C12" s="80">
        <v>2</v>
      </c>
      <c r="D12" s="80">
        <v>147</v>
      </c>
      <c r="E12" s="80">
        <v>0</v>
      </c>
      <c r="F12" s="80">
        <v>0</v>
      </c>
      <c r="G12" s="80">
        <v>147</v>
      </c>
      <c r="H12" s="80">
        <v>0</v>
      </c>
      <c r="I12" s="83">
        <v>77</v>
      </c>
      <c r="J12" s="83">
        <v>4367</v>
      </c>
      <c r="K12" s="83">
        <v>13756</v>
      </c>
      <c r="L12" s="83">
        <v>40</v>
      </c>
      <c r="M12" s="83">
        <v>4367</v>
      </c>
      <c r="N12" s="83">
        <v>13756</v>
      </c>
      <c r="O12" s="80"/>
    </row>
    <row r="13" s="65" customFormat="1" ht="33" customHeight="1" spans="1:15">
      <c r="A13" s="80">
        <f>A12+1</f>
        <v>4</v>
      </c>
      <c r="B13" s="81" t="s">
        <v>27</v>
      </c>
      <c r="C13" s="80">
        <v>2</v>
      </c>
      <c r="D13" s="80">
        <v>70</v>
      </c>
      <c r="E13" s="80">
        <v>70</v>
      </c>
      <c r="F13" s="80">
        <v>0</v>
      </c>
      <c r="G13" s="80">
        <v>0</v>
      </c>
      <c r="H13" s="80">
        <v>0</v>
      </c>
      <c r="I13" s="83">
        <v>72</v>
      </c>
      <c r="J13" s="83">
        <v>195</v>
      </c>
      <c r="K13" s="83">
        <v>585</v>
      </c>
      <c r="L13" s="83">
        <v>67</v>
      </c>
      <c r="M13" s="83">
        <v>55</v>
      </c>
      <c r="N13" s="83">
        <v>165</v>
      </c>
      <c r="O13" s="80"/>
    </row>
    <row r="14" s="65" customFormat="1" ht="33" customHeight="1" spans="1:15">
      <c r="A14" s="80">
        <f>A13+1</f>
        <v>5</v>
      </c>
      <c r="B14" s="81" t="s">
        <v>28</v>
      </c>
      <c r="C14" s="80">
        <v>2</v>
      </c>
      <c r="D14" s="80">
        <v>1311</v>
      </c>
      <c r="E14" s="80">
        <v>0</v>
      </c>
      <c r="F14" s="80">
        <v>0</v>
      </c>
      <c r="G14" s="80">
        <v>25</v>
      </c>
      <c r="H14" s="80">
        <v>1286</v>
      </c>
      <c r="I14" s="80"/>
      <c r="J14" s="80"/>
      <c r="K14" s="80"/>
      <c r="L14" s="80"/>
      <c r="M14" s="80"/>
      <c r="N14" s="80"/>
      <c r="O14" s="80"/>
    </row>
    <row r="15" s="64" customFormat="1" ht="33" customHeight="1" spans="1:15">
      <c r="A15" s="79" t="s">
        <v>29</v>
      </c>
      <c r="B15" s="79" t="s">
        <v>30</v>
      </c>
      <c r="C15" s="79">
        <f>SUM(C16:C18)</f>
        <v>5</v>
      </c>
      <c r="D15" s="79">
        <v>1698</v>
      </c>
      <c r="E15" s="79">
        <v>465</v>
      </c>
      <c r="F15" s="79">
        <f t="shared" ref="D15:N15" si="1">SUM(F16:F18)</f>
        <v>0</v>
      </c>
      <c r="G15" s="79">
        <f t="shared" si="1"/>
        <v>28</v>
      </c>
      <c r="H15" s="79">
        <v>1205</v>
      </c>
      <c r="I15" s="79">
        <f t="shared" si="1"/>
        <v>112</v>
      </c>
      <c r="J15" s="79">
        <f t="shared" si="1"/>
        <v>1072</v>
      </c>
      <c r="K15" s="79">
        <f t="shared" si="1"/>
        <v>3572</v>
      </c>
      <c r="L15" s="79">
        <f t="shared" si="1"/>
        <v>77</v>
      </c>
      <c r="M15" s="79">
        <f t="shared" si="1"/>
        <v>1072</v>
      </c>
      <c r="N15" s="79">
        <f t="shared" si="1"/>
        <v>3572</v>
      </c>
      <c r="O15" s="79"/>
    </row>
    <row r="16" s="65" customFormat="1" ht="33" customHeight="1" spans="1:15">
      <c r="A16" s="80">
        <f>A14+1</f>
        <v>6</v>
      </c>
      <c r="B16" s="81" t="s">
        <v>31</v>
      </c>
      <c r="C16" s="80">
        <v>1</v>
      </c>
      <c r="D16" s="80">
        <v>500</v>
      </c>
      <c r="E16" s="80">
        <v>0</v>
      </c>
      <c r="F16" s="80">
        <v>0</v>
      </c>
      <c r="G16" s="80">
        <v>0</v>
      </c>
      <c r="H16" s="80">
        <v>500</v>
      </c>
      <c r="I16" s="80"/>
      <c r="J16" s="80"/>
      <c r="K16" s="80"/>
      <c r="L16" s="80"/>
      <c r="M16" s="80"/>
      <c r="N16" s="80"/>
      <c r="O16" s="80"/>
    </row>
    <row r="17" s="65" customFormat="1" ht="33" customHeight="1" spans="1:15">
      <c r="A17" s="80">
        <f>A16+1</f>
        <v>7</v>
      </c>
      <c r="B17" s="81" t="s">
        <v>32</v>
      </c>
      <c r="C17" s="80">
        <v>3</v>
      </c>
      <c r="D17" s="80">
        <v>1118</v>
      </c>
      <c r="E17" s="80">
        <v>385</v>
      </c>
      <c r="F17" s="80">
        <v>0</v>
      </c>
      <c r="G17" s="80">
        <v>28</v>
      </c>
      <c r="H17" s="80">
        <v>705</v>
      </c>
      <c r="I17" s="83">
        <v>55</v>
      </c>
      <c r="J17" s="80">
        <v>1072</v>
      </c>
      <c r="K17" s="80">
        <v>1072</v>
      </c>
      <c r="L17" s="80">
        <v>20</v>
      </c>
      <c r="M17" s="80">
        <v>1072</v>
      </c>
      <c r="N17" s="80">
        <v>1072</v>
      </c>
      <c r="O17" s="80"/>
    </row>
    <row r="18" s="65" customFormat="1" ht="33" customHeight="1" spans="1:15">
      <c r="A18" s="80">
        <f>A17+1</f>
        <v>8</v>
      </c>
      <c r="B18" s="81" t="s">
        <v>33</v>
      </c>
      <c r="C18" s="80">
        <v>1</v>
      </c>
      <c r="D18" s="80">
        <v>80</v>
      </c>
      <c r="E18" s="80">
        <v>80</v>
      </c>
      <c r="F18" s="80">
        <v>0</v>
      </c>
      <c r="G18" s="80"/>
      <c r="H18" s="80">
        <v>0</v>
      </c>
      <c r="I18" s="84">
        <v>57</v>
      </c>
      <c r="J18" s="84"/>
      <c r="K18" s="84">
        <v>2500</v>
      </c>
      <c r="L18" s="84">
        <v>57</v>
      </c>
      <c r="M18" s="84"/>
      <c r="N18" s="80">
        <v>2500</v>
      </c>
      <c r="O18" s="80"/>
    </row>
    <row r="19" s="64" customFormat="1" ht="33" customHeight="1" spans="1:15">
      <c r="A19" s="79" t="s">
        <v>34</v>
      </c>
      <c r="B19" s="79" t="s">
        <v>35</v>
      </c>
      <c r="C19" s="79">
        <v>49</v>
      </c>
      <c r="D19" s="79">
        <v>17985</v>
      </c>
      <c r="E19" s="79">
        <v>1981</v>
      </c>
      <c r="F19" s="79">
        <f>SUM(F20:F22)</f>
        <v>0</v>
      </c>
      <c r="G19" s="79">
        <f>SUM(G20:G22)</f>
        <v>0</v>
      </c>
      <c r="H19" s="79">
        <v>16004</v>
      </c>
      <c r="I19" s="79">
        <v>143</v>
      </c>
      <c r="J19" s="79">
        <v>7081</v>
      </c>
      <c r="K19" s="79">
        <v>27360</v>
      </c>
      <c r="L19" s="79">
        <v>132</v>
      </c>
      <c r="M19" s="79">
        <v>2112</v>
      </c>
      <c r="N19" s="79">
        <v>5997</v>
      </c>
      <c r="O19" s="79"/>
    </row>
    <row r="20" s="65" customFormat="1" ht="33" customHeight="1" spans="1:15">
      <c r="A20" s="80">
        <f>A18+1</f>
        <v>9</v>
      </c>
      <c r="B20" s="81" t="s">
        <v>26</v>
      </c>
      <c r="C20" s="80">
        <v>2</v>
      </c>
      <c r="D20" s="80">
        <v>142</v>
      </c>
      <c r="E20" s="80">
        <v>142</v>
      </c>
      <c r="F20" s="80">
        <v>0</v>
      </c>
      <c r="G20" s="80">
        <v>0</v>
      </c>
      <c r="H20" s="80">
        <v>0</v>
      </c>
      <c r="I20" s="80"/>
      <c r="J20" s="80"/>
      <c r="K20" s="80"/>
      <c r="L20" s="80"/>
      <c r="M20" s="80"/>
      <c r="N20" s="80"/>
      <c r="O20" s="80"/>
    </row>
    <row r="21" s="65" customFormat="1" ht="33" customHeight="1" spans="1:15">
      <c r="A21" s="80">
        <f>A20+1</f>
        <v>10</v>
      </c>
      <c r="B21" s="81" t="s">
        <v>36</v>
      </c>
      <c r="C21" s="80">
        <v>4</v>
      </c>
      <c r="D21" s="80">
        <v>85</v>
      </c>
      <c r="E21" s="80">
        <v>85</v>
      </c>
      <c r="F21" s="80">
        <v>0</v>
      </c>
      <c r="G21" s="80">
        <v>0</v>
      </c>
      <c r="H21" s="80">
        <v>0</v>
      </c>
      <c r="I21" s="80">
        <v>4</v>
      </c>
      <c r="J21" s="80">
        <v>216</v>
      </c>
      <c r="K21" s="80">
        <v>716</v>
      </c>
      <c r="L21" s="80">
        <v>4</v>
      </c>
      <c r="M21" s="80">
        <v>79</v>
      </c>
      <c r="N21" s="80">
        <v>246</v>
      </c>
      <c r="O21" s="80"/>
    </row>
    <row r="22" s="66" customFormat="1" ht="33" customHeight="1" spans="1:15">
      <c r="A22" s="80">
        <f>A21+1</f>
        <v>11</v>
      </c>
      <c r="B22" s="81" t="s">
        <v>37</v>
      </c>
      <c r="C22" s="80">
        <v>13</v>
      </c>
      <c r="D22" s="80">
        <v>17758</v>
      </c>
      <c r="E22" s="80">
        <v>1754</v>
      </c>
      <c r="F22" s="80">
        <v>0</v>
      </c>
      <c r="G22" s="80">
        <v>0</v>
      </c>
      <c r="H22" s="80">
        <v>16004</v>
      </c>
      <c r="I22" s="80">
        <v>64</v>
      </c>
      <c r="J22" s="80">
        <v>6938</v>
      </c>
      <c r="K22" s="80">
        <v>26861</v>
      </c>
      <c r="L22" s="80">
        <v>64</v>
      </c>
      <c r="M22" s="80">
        <v>2064</v>
      </c>
      <c r="N22" s="80">
        <v>5856</v>
      </c>
      <c r="O22" s="80"/>
    </row>
    <row r="23" s="64" customFormat="1" ht="33" customHeight="1" spans="1:15">
      <c r="A23" s="79" t="s">
        <v>38</v>
      </c>
      <c r="B23" s="79" t="str">
        <f>[1]明细表!B66</f>
        <v>乡村建设行动</v>
      </c>
      <c r="C23" s="79">
        <v>8</v>
      </c>
      <c r="D23" s="79">
        <v>2213</v>
      </c>
      <c r="E23" s="79">
        <v>620</v>
      </c>
      <c r="F23" s="79">
        <f>SUM(F24:F25)</f>
        <v>0</v>
      </c>
      <c r="G23" s="79">
        <v>207</v>
      </c>
      <c r="H23" s="79">
        <f>SUM(H24:H25)</f>
        <v>1386</v>
      </c>
      <c r="I23" s="79">
        <v>44</v>
      </c>
      <c r="J23" s="79">
        <v>5070</v>
      </c>
      <c r="K23" s="79">
        <v>19036</v>
      </c>
      <c r="L23" s="79">
        <v>30</v>
      </c>
      <c r="M23" s="79">
        <v>958</v>
      </c>
      <c r="N23" s="79">
        <v>5789</v>
      </c>
      <c r="O23" s="79"/>
    </row>
    <row r="24" s="65" customFormat="1" ht="33" customHeight="1" spans="1:15">
      <c r="A24" s="80">
        <f>A22+1</f>
        <v>12</v>
      </c>
      <c r="B24" s="80" t="s">
        <v>39</v>
      </c>
      <c r="C24" s="80">
        <v>28</v>
      </c>
      <c r="D24" s="80">
        <v>1613</v>
      </c>
      <c r="E24" s="80">
        <v>220</v>
      </c>
      <c r="F24" s="80">
        <v>0</v>
      </c>
      <c r="G24" s="80">
        <v>180</v>
      </c>
      <c r="H24" s="80">
        <v>1186</v>
      </c>
      <c r="I24" s="80">
        <v>64</v>
      </c>
      <c r="J24" s="80">
        <v>3730</v>
      </c>
      <c r="K24" s="80">
        <v>14489</v>
      </c>
      <c r="L24" s="80">
        <v>64</v>
      </c>
      <c r="M24" s="80">
        <v>3819</v>
      </c>
      <c r="N24" s="80">
        <v>14177</v>
      </c>
      <c r="O24" s="80"/>
    </row>
    <row r="25" s="65" customFormat="1" ht="33" customHeight="1" spans="1:15">
      <c r="A25" s="80">
        <f>A24+1</f>
        <v>13</v>
      </c>
      <c r="B25" s="80" t="s">
        <v>40</v>
      </c>
      <c r="C25" s="80">
        <v>7</v>
      </c>
      <c r="D25" s="80">
        <v>600</v>
      </c>
      <c r="E25" s="80">
        <v>400</v>
      </c>
      <c r="F25" s="80">
        <v>0</v>
      </c>
      <c r="G25" s="80">
        <v>0</v>
      </c>
      <c r="H25" s="80">
        <v>200</v>
      </c>
      <c r="I25" s="80">
        <v>7</v>
      </c>
      <c r="J25" s="80">
        <v>1178</v>
      </c>
      <c r="K25" s="80">
        <v>4642</v>
      </c>
      <c r="L25" s="80">
        <v>7</v>
      </c>
      <c r="M25" s="80">
        <v>320</v>
      </c>
      <c r="N25" s="80">
        <v>1313</v>
      </c>
      <c r="O25" s="80"/>
    </row>
    <row r="26" s="64" customFormat="1" ht="33" customHeight="1" spans="1:15">
      <c r="A26" s="79" t="s">
        <v>41</v>
      </c>
      <c r="B26" s="79" t="str">
        <f>[1]明细表!B126</f>
        <v>易地搬迁后扶</v>
      </c>
      <c r="C26" s="79">
        <f>SUM(C27)</f>
        <v>1</v>
      </c>
      <c r="D26" s="79">
        <f>SUM(D27)</f>
        <v>33</v>
      </c>
      <c r="E26" s="79">
        <f t="shared" ref="E26:N26" si="2">SUM(E27)</f>
        <v>0</v>
      </c>
      <c r="F26" s="79">
        <f t="shared" si="2"/>
        <v>0</v>
      </c>
      <c r="G26" s="79">
        <f t="shared" si="2"/>
        <v>33</v>
      </c>
      <c r="H26" s="79">
        <f t="shared" si="2"/>
        <v>0</v>
      </c>
      <c r="I26" s="79">
        <f t="shared" si="2"/>
        <v>0</v>
      </c>
      <c r="J26" s="79">
        <f t="shared" si="2"/>
        <v>0</v>
      </c>
      <c r="K26" s="79">
        <f t="shared" si="2"/>
        <v>0</v>
      </c>
      <c r="L26" s="79">
        <f t="shared" si="2"/>
        <v>0</v>
      </c>
      <c r="M26" s="79">
        <f t="shared" si="2"/>
        <v>0</v>
      </c>
      <c r="N26" s="79">
        <f t="shared" si="2"/>
        <v>0</v>
      </c>
      <c r="O26" s="79"/>
    </row>
    <row r="27" s="65" customFormat="1" ht="33" customHeight="1" spans="1:15">
      <c r="A27" s="80">
        <f>A25+1</f>
        <v>14</v>
      </c>
      <c r="B27" s="80" t="s">
        <v>42</v>
      </c>
      <c r="C27" s="80">
        <v>1</v>
      </c>
      <c r="D27" s="80">
        <v>33</v>
      </c>
      <c r="E27" s="80">
        <v>0</v>
      </c>
      <c r="F27" s="80">
        <v>0</v>
      </c>
      <c r="G27" s="80">
        <v>33</v>
      </c>
      <c r="H27" s="80">
        <v>0</v>
      </c>
      <c r="I27" s="80"/>
      <c r="J27" s="80"/>
      <c r="K27" s="80"/>
      <c r="L27" s="80"/>
      <c r="M27" s="80"/>
      <c r="N27" s="80"/>
      <c r="O27" s="80"/>
    </row>
    <row r="28" s="64" customFormat="1" ht="33" customHeight="1" spans="1:15">
      <c r="A28" s="79" t="s">
        <v>43</v>
      </c>
      <c r="B28" s="79" t="str">
        <f>[1]明细表!B134</f>
        <v>项目管理费</v>
      </c>
      <c r="C28" s="79">
        <v>1</v>
      </c>
      <c r="D28" s="79">
        <v>30</v>
      </c>
      <c r="E28" s="79">
        <v>30</v>
      </c>
      <c r="F28" s="79">
        <f>SUM(F29)</f>
        <v>0</v>
      </c>
      <c r="G28" s="79"/>
      <c r="H28" s="79">
        <f>SUM(H29)</f>
        <v>0</v>
      </c>
      <c r="I28" s="79"/>
      <c r="J28" s="79"/>
      <c r="K28" s="79"/>
      <c r="L28" s="79"/>
      <c r="M28" s="79"/>
      <c r="N28" s="79"/>
      <c r="O28" s="79"/>
    </row>
    <row r="29" s="65" customFormat="1" ht="33" customHeight="1" spans="1:15">
      <c r="A29" s="80">
        <f>A27+1</f>
        <v>15</v>
      </c>
      <c r="B29" s="80" t="s">
        <v>44</v>
      </c>
      <c r="C29" s="80">
        <v>1</v>
      </c>
      <c r="D29" s="80">
        <v>30</v>
      </c>
      <c r="E29" s="80">
        <v>30</v>
      </c>
      <c r="F29" s="80">
        <v>0</v>
      </c>
      <c r="G29" s="80"/>
      <c r="H29" s="80">
        <v>0</v>
      </c>
      <c r="I29" s="80"/>
      <c r="J29" s="80"/>
      <c r="K29" s="80"/>
      <c r="L29" s="80"/>
      <c r="M29" s="80"/>
      <c r="N29" s="80"/>
      <c r="O29" s="80"/>
    </row>
    <row r="30" s="65" customFormat="1" spans="1:15">
      <c r="A30" s="63"/>
      <c r="B30" s="63"/>
      <c r="C30" s="63"/>
      <c r="D30" s="63"/>
      <c r="E30" s="63"/>
      <c r="F30" s="63"/>
      <c r="G30" s="63"/>
      <c r="H30" s="63"/>
      <c r="I30" s="63"/>
      <c r="J30" s="63"/>
      <c r="K30" s="63"/>
      <c r="L30" s="63"/>
      <c r="M30" s="63"/>
      <c r="N30" s="63"/>
      <c r="O30" s="63"/>
    </row>
    <row r="31" s="65" customFormat="1" spans="1:15">
      <c r="A31" s="63"/>
      <c r="B31" s="63"/>
      <c r="C31" s="63"/>
      <c r="D31" s="63"/>
      <c r="E31" s="63"/>
      <c r="F31" s="63"/>
      <c r="G31" s="63"/>
      <c r="H31" s="63"/>
      <c r="I31" s="63"/>
      <c r="J31" s="63"/>
      <c r="K31" s="63"/>
      <c r="L31" s="63"/>
      <c r="M31" s="63"/>
      <c r="N31" s="63"/>
      <c r="O31" s="63"/>
    </row>
    <row r="32" s="65" customFormat="1" spans="1:15">
      <c r="A32" s="63"/>
      <c r="B32" s="63"/>
      <c r="C32" s="63"/>
      <c r="D32" s="63"/>
      <c r="E32" s="63"/>
      <c r="F32" s="63"/>
      <c r="G32" s="63"/>
      <c r="H32" s="63"/>
      <c r="I32" s="63"/>
      <c r="J32" s="63"/>
      <c r="K32" s="63"/>
      <c r="L32" s="63"/>
      <c r="M32" s="63"/>
      <c r="N32" s="63"/>
      <c r="O32" s="63"/>
    </row>
    <row r="33" s="67" customFormat="1" spans="1:15">
      <c r="A33" s="63"/>
      <c r="B33" s="63"/>
      <c r="C33" s="63"/>
      <c r="D33" s="63"/>
      <c r="E33" s="63"/>
      <c r="F33" s="63"/>
      <c r="G33" s="63"/>
      <c r="H33" s="63"/>
      <c r="I33" s="63"/>
      <c r="J33" s="63"/>
      <c r="K33" s="63"/>
      <c r="L33" s="63"/>
      <c r="M33" s="63"/>
      <c r="N33" s="63"/>
      <c r="O33" s="63"/>
    </row>
    <row r="34" s="67" customFormat="1" spans="1:15">
      <c r="A34" s="63"/>
      <c r="B34" s="63"/>
      <c r="C34" s="63"/>
      <c r="D34" s="63"/>
      <c r="E34" s="63"/>
      <c r="F34" s="63"/>
      <c r="G34" s="63"/>
      <c r="H34" s="63"/>
      <c r="I34" s="63"/>
      <c r="J34" s="63"/>
      <c r="K34" s="63"/>
      <c r="L34" s="63"/>
      <c r="M34" s="63"/>
      <c r="N34" s="63"/>
      <c r="O34" s="63"/>
    </row>
    <row r="35" s="67" customFormat="1" spans="1:15">
      <c r="A35" s="63"/>
      <c r="B35" s="63"/>
      <c r="C35" s="63"/>
      <c r="D35" s="63"/>
      <c r="E35" s="63"/>
      <c r="F35" s="63"/>
      <c r="G35" s="63"/>
      <c r="H35" s="63"/>
      <c r="I35" s="63"/>
      <c r="J35" s="63"/>
      <c r="K35" s="63"/>
      <c r="L35" s="63"/>
      <c r="M35" s="63"/>
      <c r="N35" s="63"/>
      <c r="O35" s="63"/>
    </row>
  </sheetData>
  <mergeCells count="16">
    <mergeCell ref="A1:C1"/>
    <mergeCell ref="A2:O2"/>
    <mergeCell ref="A3:O3"/>
    <mergeCell ref="A4:O4"/>
    <mergeCell ref="D5:H5"/>
    <mergeCell ref="I5:N5"/>
    <mergeCell ref="E6:H6"/>
    <mergeCell ref="L6:N6"/>
    <mergeCell ref="A5:A7"/>
    <mergeCell ref="B5:B7"/>
    <mergeCell ref="C5:C7"/>
    <mergeCell ref="D6:D7"/>
    <mergeCell ref="I6:I7"/>
    <mergeCell ref="J6:J7"/>
    <mergeCell ref="K6:K7"/>
    <mergeCell ref="O5:O7"/>
  </mergeCells>
  <printOptions horizontalCentered="1"/>
  <pageMargins left="0.354166666666667" right="0.196527777777778" top="0.590277777777778" bottom="0.629861111111111" header="0.236111111111111" footer="0.314583333333333"/>
  <pageSetup paperSize="9" scale="78" firstPageNumber="3"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R92"/>
  <sheetViews>
    <sheetView tabSelected="1" view="pageBreakPreview" zoomScaleNormal="80" topLeftCell="D39" workbookViewId="0">
      <selection activeCell="AB5" sqref="AB5:AF24"/>
    </sheetView>
  </sheetViews>
  <sheetFormatPr defaultColWidth="9" defaultRowHeight="13.5"/>
  <cols>
    <col min="1" max="1" width="5.275" style="10" customWidth="1"/>
    <col min="3" max="3" width="6.98333333333333" customWidth="1"/>
    <col min="4" max="4" width="8.05833333333333" customWidth="1"/>
    <col min="5" max="5" width="6.39166666666667" customWidth="1"/>
    <col min="6" max="6" width="5.75" style="11" customWidth="1"/>
    <col min="8" max="8" width="4.75" customWidth="1"/>
    <col min="9" max="9" width="7.76666666666667" customWidth="1"/>
    <col min="10" max="10" width="6.65833333333333" customWidth="1"/>
    <col min="11" max="11" width="7.49166666666667" customWidth="1"/>
    <col min="12" max="12" width="6.35833333333333" customWidth="1"/>
    <col min="13" max="13" width="17.7583333333333" customWidth="1"/>
    <col min="14" max="14" width="7.71666666666667" style="10" customWidth="1"/>
    <col min="15" max="15" width="9.16666666666667" style="10" customWidth="1"/>
    <col min="16" max="16" width="7.20833333333333" customWidth="1"/>
    <col min="17" max="17" width="5.96666666666667" customWidth="1"/>
    <col min="18" max="18" width="8" customWidth="1"/>
    <col min="19" max="19" width="6" customWidth="1"/>
    <col min="20" max="20" width="6.66666666666667" customWidth="1"/>
    <col min="21" max="21" width="6.75" customWidth="1"/>
    <col min="22" max="22" width="6.63333333333333" customWidth="1"/>
    <col min="25" max="25" width="12.7083333333333" customWidth="1"/>
    <col min="26" max="26" width="9.125" customWidth="1"/>
    <col min="27" max="27" width="7.5" style="10" customWidth="1"/>
  </cols>
  <sheetData>
    <row r="1" s="1" customFormat="1" ht="21" customHeight="1" spans="1:27">
      <c r="A1" s="12" t="s">
        <v>45</v>
      </c>
      <c r="B1" s="12"/>
      <c r="C1" s="12"/>
      <c r="D1" s="13"/>
      <c r="E1" s="13"/>
      <c r="F1" s="13"/>
      <c r="G1" s="13"/>
      <c r="H1" s="13"/>
      <c r="I1" s="13"/>
      <c r="J1" s="13"/>
      <c r="K1" s="13"/>
      <c r="L1" s="13"/>
      <c r="M1" s="12"/>
      <c r="N1" s="13"/>
      <c r="O1" s="13"/>
      <c r="P1" s="13"/>
      <c r="Q1" s="13"/>
      <c r="R1" s="13"/>
      <c r="S1" s="13"/>
      <c r="T1" s="13"/>
      <c r="U1" s="13"/>
      <c r="V1" s="13"/>
      <c r="W1" s="13"/>
      <c r="X1" s="13"/>
      <c r="Y1" s="13"/>
      <c r="Z1" s="13"/>
      <c r="AA1" s="13"/>
    </row>
    <row r="2" ht="60" customHeight="1" spans="1:27">
      <c r="A2" s="14" t="s">
        <v>46</v>
      </c>
      <c r="B2" s="14"/>
      <c r="C2" s="14"/>
      <c r="D2" s="14"/>
      <c r="E2" s="14"/>
      <c r="F2" s="14"/>
      <c r="G2" s="14"/>
      <c r="H2" s="14"/>
      <c r="I2" s="14"/>
      <c r="J2" s="28"/>
      <c r="K2" s="28"/>
      <c r="L2" s="14"/>
      <c r="M2" s="29"/>
      <c r="N2" s="14"/>
      <c r="O2" s="14"/>
      <c r="P2" s="14"/>
      <c r="Q2" s="14"/>
      <c r="R2" s="45"/>
      <c r="S2" s="14"/>
      <c r="T2" s="14"/>
      <c r="U2" s="14"/>
      <c r="V2" s="14"/>
      <c r="W2" s="14"/>
      <c r="X2" s="14"/>
      <c r="Y2" s="14"/>
      <c r="Z2" s="14"/>
      <c r="AA2" s="14"/>
    </row>
    <row r="3" ht="18" customHeight="1" spans="1:27">
      <c r="A3" s="15" t="s">
        <v>47</v>
      </c>
      <c r="B3" s="15"/>
      <c r="C3" s="15"/>
      <c r="D3" s="15"/>
      <c r="E3" s="15"/>
      <c r="F3" s="15"/>
      <c r="G3" s="15"/>
      <c r="H3" s="15"/>
      <c r="I3" s="15"/>
      <c r="J3" s="15"/>
      <c r="K3" s="15"/>
      <c r="L3" s="15"/>
      <c r="M3" s="15"/>
      <c r="N3" s="15"/>
      <c r="O3" s="15"/>
      <c r="P3" s="15"/>
      <c r="Q3" s="15"/>
      <c r="R3" s="15"/>
      <c r="S3" s="15"/>
      <c r="T3" s="15"/>
      <c r="U3" s="15"/>
      <c r="V3" s="15"/>
      <c r="W3" s="15"/>
      <c r="X3" s="15"/>
      <c r="Y3" s="15"/>
      <c r="Z3" s="15"/>
      <c r="AA3" s="15"/>
    </row>
    <row r="4" ht="18" customHeight="1" spans="1:27">
      <c r="A4" s="12" t="s">
        <v>3</v>
      </c>
      <c r="B4" s="12"/>
      <c r="C4" s="12"/>
      <c r="D4" s="12"/>
      <c r="E4" s="12"/>
      <c r="F4" s="12"/>
      <c r="G4" s="12"/>
      <c r="H4" s="12"/>
      <c r="I4" s="12"/>
      <c r="J4" s="12"/>
      <c r="K4" s="12"/>
      <c r="L4" s="12"/>
      <c r="M4" s="12"/>
      <c r="N4" s="12"/>
      <c r="O4" s="12"/>
      <c r="P4" s="12"/>
      <c r="Q4" s="12"/>
      <c r="R4" s="12"/>
      <c r="S4" s="12"/>
      <c r="T4" s="12"/>
      <c r="U4" s="12"/>
      <c r="V4" s="12"/>
      <c r="W4" s="12"/>
      <c r="X4" s="12"/>
      <c r="Y4" s="12"/>
      <c r="Z4" s="12"/>
      <c r="AA4" s="12"/>
    </row>
    <row r="5" ht="15" customHeight="1" spans="1:27">
      <c r="A5" s="16" t="s">
        <v>4</v>
      </c>
      <c r="B5" s="16" t="s">
        <v>48</v>
      </c>
      <c r="C5" s="16"/>
      <c r="D5" s="16"/>
      <c r="E5" s="16" t="s">
        <v>49</v>
      </c>
      <c r="F5" s="16" t="s">
        <v>50</v>
      </c>
      <c r="G5" s="16" t="s">
        <v>51</v>
      </c>
      <c r="H5" s="16" t="s">
        <v>52</v>
      </c>
      <c r="I5" s="16" t="s">
        <v>53</v>
      </c>
      <c r="J5" s="30" t="s">
        <v>54</v>
      </c>
      <c r="K5" s="30"/>
      <c r="L5" s="16" t="s">
        <v>55</v>
      </c>
      <c r="M5" s="16" t="s">
        <v>56</v>
      </c>
      <c r="N5" s="16" t="s">
        <v>7</v>
      </c>
      <c r="O5" s="16"/>
      <c r="P5" s="16"/>
      <c r="Q5" s="16"/>
      <c r="R5" s="23"/>
      <c r="S5" s="16" t="s">
        <v>8</v>
      </c>
      <c r="T5" s="16"/>
      <c r="U5" s="16"/>
      <c r="V5" s="16"/>
      <c r="W5" s="16"/>
      <c r="X5" s="16"/>
      <c r="Y5" s="16" t="s">
        <v>57</v>
      </c>
      <c r="Z5" s="16" t="s">
        <v>58</v>
      </c>
      <c r="AA5" s="16" t="s">
        <v>9</v>
      </c>
    </row>
    <row r="6" ht="15" customHeight="1" spans="1:27">
      <c r="A6" s="16"/>
      <c r="B6" s="17" t="s">
        <v>5</v>
      </c>
      <c r="C6" s="16" t="s">
        <v>59</v>
      </c>
      <c r="D6" s="16" t="s">
        <v>60</v>
      </c>
      <c r="E6" s="16"/>
      <c r="F6" s="16"/>
      <c r="G6" s="16"/>
      <c r="H6" s="16"/>
      <c r="I6" s="16"/>
      <c r="J6" s="30" t="s">
        <v>61</v>
      </c>
      <c r="K6" s="30" t="s">
        <v>62</v>
      </c>
      <c r="L6" s="16"/>
      <c r="M6" s="16"/>
      <c r="N6" s="16" t="s">
        <v>63</v>
      </c>
      <c r="O6" s="16" t="s">
        <v>11</v>
      </c>
      <c r="P6" s="16"/>
      <c r="Q6" s="16"/>
      <c r="R6" s="23"/>
      <c r="S6" s="16" t="s">
        <v>64</v>
      </c>
      <c r="T6" s="16" t="s">
        <v>65</v>
      </c>
      <c r="U6" s="16" t="s">
        <v>66</v>
      </c>
      <c r="V6" s="16" t="s">
        <v>11</v>
      </c>
      <c r="W6" s="16"/>
      <c r="X6" s="16"/>
      <c r="Y6" s="16"/>
      <c r="Z6" s="16"/>
      <c r="AA6" s="16"/>
    </row>
    <row r="7" ht="90" customHeight="1" spans="1:27">
      <c r="A7" s="16"/>
      <c r="B7" s="18"/>
      <c r="C7" s="16"/>
      <c r="D7" s="16"/>
      <c r="E7" s="16"/>
      <c r="F7" s="16"/>
      <c r="G7" s="16"/>
      <c r="H7" s="16"/>
      <c r="I7" s="16"/>
      <c r="J7" s="30"/>
      <c r="K7" s="30"/>
      <c r="L7" s="16"/>
      <c r="M7" s="16"/>
      <c r="N7" s="16"/>
      <c r="O7" s="16" t="s">
        <v>67</v>
      </c>
      <c r="P7" s="16" t="s">
        <v>68</v>
      </c>
      <c r="Q7" s="16" t="s">
        <v>69</v>
      </c>
      <c r="R7" s="23" t="s">
        <v>70</v>
      </c>
      <c r="S7" s="16"/>
      <c r="T7" s="16"/>
      <c r="U7" s="16"/>
      <c r="V7" s="16" t="s">
        <v>71</v>
      </c>
      <c r="W7" s="16" t="s">
        <v>72</v>
      </c>
      <c r="X7" s="16" t="s">
        <v>73</v>
      </c>
      <c r="Y7" s="16"/>
      <c r="Z7" s="16"/>
      <c r="AA7" s="16"/>
    </row>
    <row r="8" ht="20" customHeight="1" spans="1:27">
      <c r="A8" s="16"/>
      <c r="B8" s="19"/>
      <c r="C8" s="20"/>
      <c r="D8" s="20"/>
      <c r="E8" s="21"/>
      <c r="F8" s="21"/>
      <c r="G8" s="21">
        <f>G9+G19+G25+G75+G84+G86</f>
        <v>73</v>
      </c>
      <c r="H8" s="21"/>
      <c r="I8" s="21"/>
      <c r="J8" s="21"/>
      <c r="K8" s="21"/>
      <c r="L8" s="21"/>
      <c r="M8" s="21"/>
      <c r="N8" s="21">
        <f>N9+N19+N25+N75+N84+N86</f>
        <v>24502</v>
      </c>
      <c r="O8" s="21">
        <f>O9+O19+O25+O75+O84+O86</f>
        <v>3351</v>
      </c>
      <c r="P8" s="21">
        <f>P9+P19+P25+P75+P84+P86</f>
        <v>0</v>
      </c>
      <c r="Q8" s="21">
        <f>Q9+Q19+Q25+Q75+Q84+Q86</f>
        <v>480</v>
      </c>
      <c r="R8" s="21">
        <f>R9+R19+R25+R75+R84+R86</f>
        <v>20671</v>
      </c>
      <c r="S8" s="21">
        <f t="shared" ref="P8:X8" si="0">S9+S19+S25+S75+S84+S86</f>
        <v>567</v>
      </c>
      <c r="T8" s="21">
        <f t="shared" si="0"/>
        <v>18798</v>
      </c>
      <c r="U8" s="21">
        <f t="shared" si="0"/>
        <v>74815</v>
      </c>
      <c r="V8" s="21">
        <f t="shared" si="0"/>
        <v>427</v>
      </c>
      <c r="W8" s="21">
        <f t="shared" si="0"/>
        <v>9740</v>
      </c>
      <c r="X8" s="21">
        <f t="shared" si="0"/>
        <v>32468</v>
      </c>
      <c r="Y8" s="20"/>
      <c r="Z8" s="19"/>
      <c r="AA8" s="16"/>
    </row>
    <row r="9" ht="30" customHeight="1" spans="1:27">
      <c r="A9" s="16" t="s">
        <v>23</v>
      </c>
      <c r="B9" s="19" t="s">
        <v>74</v>
      </c>
      <c r="C9" s="19"/>
      <c r="D9" s="19"/>
      <c r="E9" s="19"/>
      <c r="F9" s="19"/>
      <c r="G9" s="19">
        <v>9</v>
      </c>
      <c r="H9" s="19"/>
      <c r="I9" s="19"/>
      <c r="J9" s="19"/>
      <c r="K9" s="19"/>
      <c r="L9" s="19"/>
      <c r="M9" s="31"/>
      <c r="N9" s="19">
        <f t="shared" ref="N9:S9" si="1">SUM(N10:N18)</f>
        <v>2543</v>
      </c>
      <c r="O9" s="19">
        <f t="shared" si="1"/>
        <v>255</v>
      </c>
      <c r="P9" s="19">
        <f t="shared" si="1"/>
        <v>0</v>
      </c>
      <c r="Q9" s="19">
        <f t="shared" si="1"/>
        <v>212</v>
      </c>
      <c r="R9" s="19">
        <f t="shared" si="1"/>
        <v>2076</v>
      </c>
      <c r="S9" s="19">
        <f t="shared" si="1"/>
        <v>270</v>
      </c>
      <c r="T9" s="19">
        <f t="shared" ref="P9:X9" si="2">SUM(T10:T18)</f>
        <v>5762</v>
      </c>
      <c r="U9" s="19">
        <f t="shared" si="2"/>
        <v>25491</v>
      </c>
      <c r="V9" s="19">
        <f t="shared" si="2"/>
        <v>191</v>
      </c>
      <c r="W9" s="19">
        <f t="shared" si="2"/>
        <v>5622</v>
      </c>
      <c r="X9" s="19">
        <f t="shared" si="2"/>
        <v>17185</v>
      </c>
      <c r="Y9" s="19"/>
      <c r="Z9" s="19"/>
      <c r="AA9" s="19"/>
    </row>
    <row r="10" ht="65" customHeight="1" spans="1:27">
      <c r="A10" s="16">
        <v>1</v>
      </c>
      <c r="B10" s="16" t="s">
        <v>74</v>
      </c>
      <c r="C10" s="16" t="s">
        <v>25</v>
      </c>
      <c r="D10" s="16" t="s">
        <v>75</v>
      </c>
      <c r="E10" s="16" t="s">
        <v>76</v>
      </c>
      <c r="F10" s="16" t="s">
        <v>76</v>
      </c>
      <c r="G10" s="16" t="s">
        <v>77</v>
      </c>
      <c r="H10" s="16" t="s">
        <v>78</v>
      </c>
      <c r="I10" s="16" t="s">
        <v>76</v>
      </c>
      <c r="J10" s="32">
        <v>45352</v>
      </c>
      <c r="K10" s="32">
        <v>45657</v>
      </c>
      <c r="L10" s="16" t="s">
        <v>79</v>
      </c>
      <c r="M10" s="33" t="s">
        <v>80</v>
      </c>
      <c r="N10" s="16">
        <v>185</v>
      </c>
      <c r="O10" s="16">
        <v>185</v>
      </c>
      <c r="P10" s="16"/>
      <c r="Q10" s="16"/>
      <c r="R10" s="16"/>
      <c r="S10" s="16">
        <v>57</v>
      </c>
      <c r="T10" s="16">
        <v>1200</v>
      </c>
      <c r="U10" s="16">
        <v>1300</v>
      </c>
      <c r="V10" s="16">
        <v>20</v>
      </c>
      <c r="W10" s="16">
        <v>1200</v>
      </c>
      <c r="X10" s="16">
        <v>1300</v>
      </c>
      <c r="Y10" s="16" t="s">
        <v>81</v>
      </c>
      <c r="Z10" s="16" t="s">
        <v>82</v>
      </c>
      <c r="AA10" s="16" t="s">
        <v>83</v>
      </c>
    </row>
    <row r="11" ht="39" customHeight="1" spans="1:27">
      <c r="A11" s="16">
        <v>2</v>
      </c>
      <c r="B11" s="16" t="s">
        <v>74</v>
      </c>
      <c r="C11" s="16" t="s">
        <v>26</v>
      </c>
      <c r="D11" s="16" t="s">
        <v>84</v>
      </c>
      <c r="E11" s="16" t="s">
        <v>76</v>
      </c>
      <c r="F11" s="16" t="s">
        <v>76</v>
      </c>
      <c r="G11" s="16" t="s">
        <v>84</v>
      </c>
      <c r="H11" s="16" t="s">
        <v>78</v>
      </c>
      <c r="I11" s="16" t="s">
        <v>76</v>
      </c>
      <c r="J11" s="32">
        <v>45352</v>
      </c>
      <c r="K11" s="32">
        <v>45657</v>
      </c>
      <c r="L11" s="16" t="s">
        <v>79</v>
      </c>
      <c r="M11" s="33" t="s">
        <v>85</v>
      </c>
      <c r="N11" s="16">
        <v>137</v>
      </c>
      <c r="O11" s="16"/>
      <c r="P11" s="16"/>
      <c r="Q11" s="16">
        <v>137</v>
      </c>
      <c r="R11" s="16"/>
      <c r="S11" s="25">
        <v>57</v>
      </c>
      <c r="T11" s="25">
        <v>4367</v>
      </c>
      <c r="U11" s="25">
        <v>13756</v>
      </c>
      <c r="V11" s="25">
        <v>20</v>
      </c>
      <c r="W11" s="25">
        <v>4367</v>
      </c>
      <c r="X11" s="25">
        <v>13756</v>
      </c>
      <c r="Y11" s="16" t="s">
        <v>86</v>
      </c>
      <c r="Z11" s="16" t="s">
        <v>87</v>
      </c>
      <c r="AA11" s="16" t="s">
        <v>88</v>
      </c>
    </row>
    <row r="12" ht="37" customHeight="1" spans="1:27">
      <c r="A12" s="16">
        <v>3</v>
      </c>
      <c r="B12" s="16" t="s">
        <v>74</v>
      </c>
      <c r="C12" s="16" t="s">
        <v>26</v>
      </c>
      <c r="D12" s="16" t="s">
        <v>89</v>
      </c>
      <c r="E12" s="16" t="s">
        <v>76</v>
      </c>
      <c r="F12" s="16" t="s">
        <v>76</v>
      </c>
      <c r="G12" s="16" t="s">
        <v>90</v>
      </c>
      <c r="H12" s="16" t="s">
        <v>78</v>
      </c>
      <c r="I12" s="16" t="s">
        <v>76</v>
      </c>
      <c r="J12" s="32">
        <v>45352</v>
      </c>
      <c r="K12" s="32">
        <v>45657</v>
      </c>
      <c r="L12" s="16" t="s">
        <v>79</v>
      </c>
      <c r="M12" s="33" t="s">
        <v>91</v>
      </c>
      <c r="N12" s="16">
        <v>10</v>
      </c>
      <c r="O12" s="16"/>
      <c r="P12" s="16"/>
      <c r="Q12" s="16">
        <v>10</v>
      </c>
      <c r="R12" s="16"/>
      <c r="S12" s="16">
        <v>20</v>
      </c>
      <c r="T12" s="16"/>
      <c r="U12" s="16"/>
      <c r="V12" s="16">
        <v>20</v>
      </c>
      <c r="W12" s="16"/>
      <c r="X12" s="16"/>
      <c r="Y12" s="16" t="s">
        <v>92</v>
      </c>
      <c r="Z12" s="16" t="s">
        <v>87</v>
      </c>
      <c r="AA12" s="16" t="s">
        <v>88</v>
      </c>
    </row>
    <row r="13" ht="43" customHeight="1" spans="1:27">
      <c r="A13" s="16">
        <v>4</v>
      </c>
      <c r="B13" s="16" t="s">
        <v>74</v>
      </c>
      <c r="C13" s="16" t="s">
        <v>27</v>
      </c>
      <c r="D13" s="16" t="s">
        <v>93</v>
      </c>
      <c r="E13" s="16" t="s">
        <v>76</v>
      </c>
      <c r="F13" s="16" t="s">
        <v>76</v>
      </c>
      <c r="G13" s="16" t="s">
        <v>94</v>
      </c>
      <c r="H13" s="16" t="s">
        <v>95</v>
      </c>
      <c r="I13" s="16" t="s">
        <v>76</v>
      </c>
      <c r="J13" s="32">
        <v>45352</v>
      </c>
      <c r="K13" s="32">
        <v>45657</v>
      </c>
      <c r="L13" s="16" t="s">
        <v>96</v>
      </c>
      <c r="M13" s="33" t="s">
        <v>97</v>
      </c>
      <c r="N13" s="16">
        <v>50</v>
      </c>
      <c r="O13" s="16">
        <v>50</v>
      </c>
      <c r="P13" s="16"/>
      <c r="Q13" s="16"/>
      <c r="R13" s="16"/>
      <c r="S13" s="16">
        <v>10</v>
      </c>
      <c r="T13" s="16">
        <v>30</v>
      </c>
      <c r="U13" s="16">
        <f>T13*3</f>
        <v>90</v>
      </c>
      <c r="V13" s="16">
        <v>10</v>
      </c>
      <c r="W13" s="16">
        <v>10</v>
      </c>
      <c r="X13" s="16">
        <f>W13*3</f>
        <v>30</v>
      </c>
      <c r="Y13" s="16" t="s">
        <v>98</v>
      </c>
      <c r="Z13" s="16" t="s">
        <v>87</v>
      </c>
      <c r="AA13" s="16" t="s">
        <v>83</v>
      </c>
    </row>
    <row r="14" ht="39" customHeight="1" spans="1:27">
      <c r="A14" s="16">
        <v>5</v>
      </c>
      <c r="B14" s="16" t="s">
        <v>74</v>
      </c>
      <c r="C14" s="16" t="s">
        <v>27</v>
      </c>
      <c r="D14" s="16" t="s">
        <v>93</v>
      </c>
      <c r="E14" s="16" t="s">
        <v>76</v>
      </c>
      <c r="F14" s="16" t="s">
        <v>76</v>
      </c>
      <c r="G14" s="16" t="s">
        <v>94</v>
      </c>
      <c r="H14" s="16" t="s">
        <v>95</v>
      </c>
      <c r="I14" s="16" t="s">
        <v>76</v>
      </c>
      <c r="J14" s="32">
        <v>45352</v>
      </c>
      <c r="K14" s="32">
        <v>45657</v>
      </c>
      <c r="L14" s="16" t="s">
        <v>96</v>
      </c>
      <c r="M14" s="33" t="s">
        <v>99</v>
      </c>
      <c r="N14" s="16">
        <v>20</v>
      </c>
      <c r="O14" s="22">
        <v>20</v>
      </c>
      <c r="P14" s="16"/>
      <c r="Q14" s="16"/>
      <c r="R14" s="16"/>
      <c r="S14" s="16">
        <v>62</v>
      </c>
      <c r="T14" s="16">
        <v>165</v>
      </c>
      <c r="U14" s="16">
        <f>T14*3</f>
        <v>495</v>
      </c>
      <c r="V14" s="16">
        <v>57</v>
      </c>
      <c r="W14" s="16">
        <v>45</v>
      </c>
      <c r="X14" s="16">
        <f>W14*3</f>
        <v>135</v>
      </c>
      <c r="Y14" s="16" t="s">
        <v>98</v>
      </c>
      <c r="Z14" s="16" t="s">
        <v>87</v>
      </c>
      <c r="AA14" s="16" t="s">
        <v>83</v>
      </c>
    </row>
    <row r="15" ht="103" customHeight="1" spans="1:27">
      <c r="A15" s="16">
        <v>6</v>
      </c>
      <c r="B15" s="16" t="s">
        <v>74</v>
      </c>
      <c r="C15" s="16" t="s">
        <v>25</v>
      </c>
      <c r="D15" s="16" t="s">
        <v>100</v>
      </c>
      <c r="E15" s="16" t="s">
        <v>76</v>
      </c>
      <c r="F15" s="16" t="s">
        <v>76</v>
      </c>
      <c r="G15" s="16" t="s">
        <v>101</v>
      </c>
      <c r="H15" s="22" t="s">
        <v>78</v>
      </c>
      <c r="I15" s="22" t="s">
        <v>76</v>
      </c>
      <c r="J15" s="32">
        <v>45352</v>
      </c>
      <c r="K15" s="32">
        <v>45657</v>
      </c>
      <c r="L15" s="16" t="s">
        <v>102</v>
      </c>
      <c r="M15" s="33" t="s">
        <v>103</v>
      </c>
      <c r="N15" s="16">
        <v>790</v>
      </c>
      <c r="O15" s="22"/>
      <c r="P15" s="16"/>
      <c r="Q15" s="16"/>
      <c r="R15" s="16">
        <v>790</v>
      </c>
      <c r="S15" s="16">
        <v>64</v>
      </c>
      <c r="T15" s="16"/>
      <c r="U15" s="16">
        <v>9850</v>
      </c>
      <c r="V15" s="16">
        <v>64</v>
      </c>
      <c r="W15" s="16"/>
      <c r="X15" s="16"/>
      <c r="Y15" s="16" t="s">
        <v>104</v>
      </c>
      <c r="Z15" s="16" t="s">
        <v>87</v>
      </c>
      <c r="AA15" s="16"/>
    </row>
    <row r="16" ht="36" customHeight="1" spans="1:27">
      <c r="A16" s="16">
        <v>7</v>
      </c>
      <c r="B16" s="16" t="s">
        <v>74</v>
      </c>
      <c r="C16" s="16" t="s">
        <v>24</v>
      </c>
      <c r="D16" s="16" t="s">
        <v>105</v>
      </c>
      <c r="E16" s="16" t="s">
        <v>76</v>
      </c>
      <c r="F16" s="16" t="s">
        <v>76</v>
      </c>
      <c r="G16" s="16" t="s">
        <v>106</v>
      </c>
      <c r="H16" s="22" t="s">
        <v>78</v>
      </c>
      <c r="I16" s="22" t="s">
        <v>76</v>
      </c>
      <c r="J16" s="32">
        <v>45352</v>
      </c>
      <c r="K16" s="32">
        <v>45657</v>
      </c>
      <c r="L16" s="16" t="s">
        <v>107</v>
      </c>
      <c r="M16" s="33" t="s">
        <v>108</v>
      </c>
      <c r="N16" s="16">
        <v>40</v>
      </c>
      <c r="O16" s="16"/>
      <c r="P16" s="16"/>
      <c r="Q16" s="16">
        <v>40</v>
      </c>
      <c r="R16" s="16"/>
      <c r="S16" s="16"/>
      <c r="T16" s="16"/>
      <c r="U16" s="16"/>
      <c r="V16" s="16"/>
      <c r="W16" s="46"/>
      <c r="X16" s="16">
        <v>1964</v>
      </c>
      <c r="Y16" s="16" t="s">
        <v>109</v>
      </c>
      <c r="Z16" s="16" t="s">
        <v>87</v>
      </c>
      <c r="AA16" s="16" t="s">
        <v>88</v>
      </c>
    </row>
    <row r="17" ht="39" customHeight="1" spans="1:27">
      <c r="A17" s="16">
        <v>8</v>
      </c>
      <c r="B17" s="16" t="s">
        <v>74</v>
      </c>
      <c r="C17" s="16" t="s">
        <v>28</v>
      </c>
      <c r="D17" s="16" t="s">
        <v>110</v>
      </c>
      <c r="E17" s="16" t="s">
        <v>76</v>
      </c>
      <c r="F17" s="16" t="s">
        <v>76</v>
      </c>
      <c r="G17" s="16" t="s">
        <v>111</v>
      </c>
      <c r="H17" s="16" t="s">
        <v>78</v>
      </c>
      <c r="I17" s="16" t="s">
        <v>76</v>
      </c>
      <c r="J17" s="32">
        <v>45352</v>
      </c>
      <c r="K17" s="32">
        <v>45657</v>
      </c>
      <c r="L17" s="16" t="s">
        <v>112</v>
      </c>
      <c r="M17" s="33" t="s">
        <v>113</v>
      </c>
      <c r="N17" s="16">
        <v>1286</v>
      </c>
      <c r="O17" s="16"/>
      <c r="P17" s="16"/>
      <c r="Q17" s="16"/>
      <c r="R17" s="16">
        <v>1286</v>
      </c>
      <c r="S17" s="16"/>
      <c r="T17" s="16"/>
      <c r="U17" s="16"/>
      <c r="V17" s="16"/>
      <c r="W17" s="16"/>
      <c r="X17" s="16"/>
      <c r="Y17" s="16" t="s">
        <v>114</v>
      </c>
      <c r="Z17" s="16" t="s">
        <v>87</v>
      </c>
      <c r="AA17" s="16"/>
    </row>
    <row r="18" ht="35" customHeight="1" spans="1:27">
      <c r="A18" s="16">
        <v>9</v>
      </c>
      <c r="B18" s="16" t="s">
        <v>74</v>
      </c>
      <c r="C18" s="23" t="s">
        <v>28</v>
      </c>
      <c r="D18" s="23" t="s">
        <v>89</v>
      </c>
      <c r="E18" s="16" t="s">
        <v>76</v>
      </c>
      <c r="F18" s="24" t="s">
        <v>76</v>
      </c>
      <c r="G18" s="23" t="s">
        <v>115</v>
      </c>
      <c r="H18" s="23" t="s">
        <v>78</v>
      </c>
      <c r="I18" s="23" t="s">
        <v>76</v>
      </c>
      <c r="J18" s="32">
        <v>45352</v>
      </c>
      <c r="K18" s="32">
        <v>45657</v>
      </c>
      <c r="L18" s="16" t="s">
        <v>116</v>
      </c>
      <c r="M18" s="34" t="s">
        <v>117</v>
      </c>
      <c r="N18" s="23">
        <v>25</v>
      </c>
      <c r="O18" s="35"/>
      <c r="P18" s="23"/>
      <c r="Q18" s="23">
        <v>25</v>
      </c>
      <c r="R18" s="23"/>
      <c r="S18" s="23"/>
      <c r="T18" s="23"/>
      <c r="U18" s="23"/>
      <c r="V18" s="23"/>
      <c r="W18" s="23"/>
      <c r="X18" s="23"/>
      <c r="Y18" s="23" t="s">
        <v>118</v>
      </c>
      <c r="Z18" s="23" t="s">
        <v>87</v>
      </c>
      <c r="AA18" s="23" t="s">
        <v>88</v>
      </c>
    </row>
    <row r="19" ht="35" customHeight="1" spans="1:27">
      <c r="A19" s="16" t="s">
        <v>29</v>
      </c>
      <c r="B19" s="19" t="s">
        <v>30</v>
      </c>
      <c r="C19" s="19"/>
      <c r="D19" s="19"/>
      <c r="E19" s="19"/>
      <c r="F19" s="19"/>
      <c r="G19" s="19">
        <v>5</v>
      </c>
      <c r="H19" s="19"/>
      <c r="I19" s="19"/>
      <c r="J19" s="19"/>
      <c r="K19" s="19"/>
      <c r="L19" s="19"/>
      <c r="M19" s="36"/>
      <c r="N19" s="19">
        <f t="shared" ref="N19:S19" si="3">SUM(N20:N24)</f>
        <v>1698</v>
      </c>
      <c r="O19" s="19">
        <f t="shared" si="3"/>
        <v>465</v>
      </c>
      <c r="P19" s="19">
        <f t="shared" si="3"/>
        <v>0</v>
      </c>
      <c r="Q19" s="19">
        <f t="shared" si="3"/>
        <v>28</v>
      </c>
      <c r="R19" s="19">
        <f t="shared" si="3"/>
        <v>1205</v>
      </c>
      <c r="S19" s="19">
        <f t="shared" si="3"/>
        <v>112</v>
      </c>
      <c r="T19" s="19">
        <f t="shared" ref="P19:X19" si="4">SUM(T20:T24)</f>
        <v>1072</v>
      </c>
      <c r="U19" s="19">
        <f t="shared" si="4"/>
        <v>3572</v>
      </c>
      <c r="V19" s="19">
        <f t="shared" si="4"/>
        <v>77</v>
      </c>
      <c r="W19" s="19">
        <f t="shared" si="4"/>
        <v>1072</v>
      </c>
      <c r="X19" s="19">
        <f t="shared" si="4"/>
        <v>3572</v>
      </c>
      <c r="Y19" s="19"/>
      <c r="Z19" s="19"/>
      <c r="AA19" s="19"/>
    </row>
    <row r="20" ht="54" customHeight="1" spans="1:27">
      <c r="A20" s="16">
        <v>10</v>
      </c>
      <c r="B20" s="16" t="s">
        <v>30</v>
      </c>
      <c r="C20" s="16" t="s">
        <v>32</v>
      </c>
      <c r="D20" s="16" t="s">
        <v>32</v>
      </c>
      <c r="E20" s="16" t="s">
        <v>76</v>
      </c>
      <c r="F20" s="16" t="s">
        <v>76</v>
      </c>
      <c r="G20" s="16" t="s">
        <v>32</v>
      </c>
      <c r="H20" s="16" t="s">
        <v>78</v>
      </c>
      <c r="I20" s="16" t="s">
        <v>76</v>
      </c>
      <c r="J20" s="32">
        <v>45352</v>
      </c>
      <c r="K20" s="32">
        <v>45657</v>
      </c>
      <c r="L20" s="16" t="s">
        <v>119</v>
      </c>
      <c r="M20" s="33" t="s">
        <v>120</v>
      </c>
      <c r="N20" s="16">
        <v>934</v>
      </c>
      <c r="O20" s="16">
        <v>385</v>
      </c>
      <c r="P20" s="16"/>
      <c r="Q20" s="16"/>
      <c r="R20" s="16">
        <v>549</v>
      </c>
      <c r="S20" s="16">
        <v>55</v>
      </c>
      <c r="T20" s="16">
        <v>909</v>
      </c>
      <c r="U20" s="16">
        <v>909</v>
      </c>
      <c r="V20" s="16">
        <v>20</v>
      </c>
      <c r="W20" s="16">
        <v>909</v>
      </c>
      <c r="X20" s="16">
        <v>909</v>
      </c>
      <c r="Y20" s="16" t="s">
        <v>121</v>
      </c>
      <c r="Z20" s="16" t="s">
        <v>87</v>
      </c>
      <c r="AA20" s="16" t="s">
        <v>83</v>
      </c>
    </row>
    <row r="21" ht="41" customHeight="1" spans="1:27">
      <c r="A21" s="16">
        <v>11</v>
      </c>
      <c r="B21" s="16" t="s">
        <v>30</v>
      </c>
      <c r="C21" s="16" t="s">
        <v>33</v>
      </c>
      <c r="D21" s="16" t="s">
        <v>122</v>
      </c>
      <c r="E21" s="16" t="s">
        <v>76</v>
      </c>
      <c r="F21" s="16" t="s">
        <v>76</v>
      </c>
      <c r="G21" s="16" t="s">
        <v>122</v>
      </c>
      <c r="H21" s="16" t="s">
        <v>123</v>
      </c>
      <c r="I21" s="16" t="s">
        <v>76</v>
      </c>
      <c r="J21" s="32">
        <v>45352</v>
      </c>
      <c r="K21" s="32">
        <v>45657</v>
      </c>
      <c r="L21" s="16" t="s">
        <v>79</v>
      </c>
      <c r="M21" s="33" t="s">
        <v>124</v>
      </c>
      <c r="N21" s="16">
        <v>80</v>
      </c>
      <c r="O21" s="16">
        <v>80</v>
      </c>
      <c r="P21" s="16"/>
      <c r="Q21" s="16"/>
      <c r="R21" s="16"/>
      <c r="S21" s="16">
        <v>57</v>
      </c>
      <c r="T21" s="16"/>
      <c r="U21" s="16">
        <v>2500</v>
      </c>
      <c r="V21" s="16">
        <v>57</v>
      </c>
      <c r="W21" s="16"/>
      <c r="X21" s="16">
        <v>2500</v>
      </c>
      <c r="Y21" s="16" t="s">
        <v>125</v>
      </c>
      <c r="Z21" s="16" t="s">
        <v>87</v>
      </c>
      <c r="AA21" s="16" t="s">
        <v>126</v>
      </c>
    </row>
    <row r="22" ht="41" customHeight="1" spans="1:27">
      <c r="A22" s="16">
        <v>12</v>
      </c>
      <c r="B22" s="16" t="s">
        <v>30</v>
      </c>
      <c r="C22" s="16" t="s">
        <v>31</v>
      </c>
      <c r="D22" s="16" t="s">
        <v>127</v>
      </c>
      <c r="E22" s="16" t="s">
        <v>76</v>
      </c>
      <c r="F22" s="16" t="s">
        <v>76</v>
      </c>
      <c r="G22" s="16" t="s">
        <v>128</v>
      </c>
      <c r="H22" s="16" t="s">
        <v>78</v>
      </c>
      <c r="I22" s="16" t="s">
        <v>76</v>
      </c>
      <c r="J22" s="32">
        <v>45352</v>
      </c>
      <c r="K22" s="32">
        <v>45657</v>
      </c>
      <c r="L22" s="16" t="s">
        <v>119</v>
      </c>
      <c r="M22" s="33" t="s">
        <v>129</v>
      </c>
      <c r="N22" s="16">
        <v>500</v>
      </c>
      <c r="O22" s="16"/>
      <c r="P22" s="16"/>
      <c r="Q22" s="16"/>
      <c r="R22" s="16">
        <v>500</v>
      </c>
      <c r="S22" s="16"/>
      <c r="T22" s="16"/>
      <c r="U22" s="16"/>
      <c r="V22" s="16"/>
      <c r="W22" s="16"/>
      <c r="X22" s="16"/>
      <c r="Y22" s="16" t="s">
        <v>125</v>
      </c>
      <c r="Z22" s="16" t="s">
        <v>87</v>
      </c>
      <c r="AA22" s="16"/>
    </row>
    <row r="23" ht="48" customHeight="1" spans="1:27">
      <c r="A23" s="16">
        <v>13</v>
      </c>
      <c r="B23" s="16" t="s">
        <v>30</v>
      </c>
      <c r="C23" s="16" t="s">
        <v>32</v>
      </c>
      <c r="D23" s="16" t="s">
        <v>32</v>
      </c>
      <c r="E23" s="16" t="s">
        <v>76</v>
      </c>
      <c r="F23" s="16" t="s">
        <v>76</v>
      </c>
      <c r="G23" s="16" t="s">
        <v>130</v>
      </c>
      <c r="H23" s="16" t="s">
        <v>78</v>
      </c>
      <c r="I23" s="16" t="s">
        <v>76</v>
      </c>
      <c r="J23" s="32">
        <v>45352</v>
      </c>
      <c r="K23" s="32">
        <v>45657</v>
      </c>
      <c r="L23" s="16" t="s">
        <v>131</v>
      </c>
      <c r="M23" s="33" t="s">
        <v>132</v>
      </c>
      <c r="N23" s="16">
        <v>156</v>
      </c>
      <c r="O23" s="16"/>
      <c r="P23" s="16"/>
      <c r="Q23" s="16"/>
      <c r="R23" s="16">
        <v>156</v>
      </c>
      <c r="S23" s="16"/>
      <c r="T23" s="16">
        <v>163</v>
      </c>
      <c r="U23" s="16">
        <v>163</v>
      </c>
      <c r="V23" s="16"/>
      <c r="W23" s="16">
        <v>163</v>
      </c>
      <c r="X23" s="16">
        <v>163</v>
      </c>
      <c r="Y23" s="16" t="s">
        <v>133</v>
      </c>
      <c r="Z23" s="16" t="s">
        <v>87</v>
      </c>
      <c r="AA23" s="16"/>
    </row>
    <row r="24" ht="41" customHeight="1" spans="1:27">
      <c r="A24" s="16">
        <v>14</v>
      </c>
      <c r="B24" s="16" t="s">
        <v>30</v>
      </c>
      <c r="C24" s="16" t="s">
        <v>32</v>
      </c>
      <c r="D24" s="16" t="s">
        <v>32</v>
      </c>
      <c r="E24" s="16" t="s">
        <v>76</v>
      </c>
      <c r="F24" s="16" t="s">
        <v>76</v>
      </c>
      <c r="G24" s="16" t="s">
        <v>134</v>
      </c>
      <c r="H24" s="16" t="s">
        <v>123</v>
      </c>
      <c r="I24" s="16" t="s">
        <v>76</v>
      </c>
      <c r="J24" s="32">
        <v>45352</v>
      </c>
      <c r="K24" s="32">
        <v>45657</v>
      </c>
      <c r="L24" s="16" t="s">
        <v>79</v>
      </c>
      <c r="M24" s="33" t="s">
        <v>135</v>
      </c>
      <c r="N24" s="16">
        <v>28</v>
      </c>
      <c r="O24" s="16"/>
      <c r="P24" s="16"/>
      <c r="Q24" s="16">
        <v>28</v>
      </c>
      <c r="R24" s="16"/>
      <c r="S24" s="16"/>
      <c r="T24" s="16"/>
      <c r="U24" s="16"/>
      <c r="V24" s="16"/>
      <c r="W24" s="16"/>
      <c r="X24" s="16"/>
      <c r="Y24" s="16" t="s">
        <v>125</v>
      </c>
      <c r="Z24" s="16" t="s">
        <v>87</v>
      </c>
      <c r="AA24" s="16" t="s">
        <v>88</v>
      </c>
    </row>
    <row r="25" s="2" customFormat="1" ht="25" customHeight="1" spans="1:16370">
      <c r="A25" s="19" t="s">
        <v>34</v>
      </c>
      <c r="B25" s="19" t="s">
        <v>35</v>
      </c>
      <c r="C25" s="19"/>
      <c r="D25" s="19"/>
      <c r="E25" s="19"/>
      <c r="F25" s="19"/>
      <c r="G25" s="19">
        <v>49</v>
      </c>
      <c r="H25" s="19"/>
      <c r="I25" s="19"/>
      <c r="J25" s="19"/>
      <c r="K25" s="19"/>
      <c r="L25" s="19"/>
      <c r="M25" s="36"/>
      <c r="N25" s="19">
        <f>SUM(N26:N74)</f>
        <v>17985</v>
      </c>
      <c r="O25" s="19">
        <f>SUM(O26:O74)</f>
        <v>1981</v>
      </c>
      <c r="P25" s="19">
        <f>SUM(P26:P74)</f>
        <v>0</v>
      </c>
      <c r="Q25" s="19">
        <f>SUM(Q26:Q74)</f>
        <v>0</v>
      </c>
      <c r="R25" s="19">
        <f>SUM(R26:R74)</f>
        <v>16004</v>
      </c>
      <c r="S25" s="19">
        <f t="shared" ref="P25:X25" si="5">SUM(S26:S71)</f>
        <v>170</v>
      </c>
      <c r="T25" s="19">
        <f t="shared" si="5"/>
        <v>9782</v>
      </c>
      <c r="U25" s="19">
        <f t="shared" si="5"/>
        <v>36381</v>
      </c>
      <c r="V25" s="19">
        <f t="shared" si="5"/>
        <v>146</v>
      </c>
      <c r="W25" s="19">
        <f t="shared" si="5"/>
        <v>2512</v>
      </c>
      <c r="X25" s="19">
        <f t="shared" si="5"/>
        <v>7093</v>
      </c>
      <c r="Y25" s="19"/>
      <c r="Z25" s="19"/>
      <c r="AA25" s="19"/>
      <c r="AB25"/>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row>
    <row r="26" ht="60" customHeight="1" spans="1:27">
      <c r="A26" s="25">
        <v>15</v>
      </c>
      <c r="B26" s="25" t="s">
        <v>35</v>
      </c>
      <c r="C26" s="25" t="s">
        <v>37</v>
      </c>
      <c r="D26" s="25" t="s">
        <v>136</v>
      </c>
      <c r="E26" s="25" t="s">
        <v>76</v>
      </c>
      <c r="F26" s="25" t="s">
        <v>76</v>
      </c>
      <c r="G26" s="25" t="s">
        <v>137</v>
      </c>
      <c r="H26" s="25" t="s">
        <v>123</v>
      </c>
      <c r="I26" s="25" t="s">
        <v>76</v>
      </c>
      <c r="J26" s="37">
        <v>45352</v>
      </c>
      <c r="K26" s="37">
        <v>45657</v>
      </c>
      <c r="L26" s="25" t="s">
        <v>79</v>
      </c>
      <c r="M26" s="38" t="s">
        <v>138</v>
      </c>
      <c r="N26" s="25">
        <v>80</v>
      </c>
      <c r="O26" s="25">
        <v>80</v>
      </c>
      <c r="P26" s="25"/>
      <c r="Q26" s="25"/>
      <c r="R26" s="25"/>
      <c r="S26" s="25">
        <v>60</v>
      </c>
      <c r="T26" s="25">
        <v>600</v>
      </c>
      <c r="U26" s="25">
        <v>2400</v>
      </c>
      <c r="V26" s="25">
        <v>60</v>
      </c>
      <c r="W26" s="25">
        <v>450</v>
      </c>
      <c r="X26" s="25">
        <v>1700</v>
      </c>
      <c r="Y26" s="25" t="s">
        <v>139</v>
      </c>
      <c r="Z26" s="25" t="s">
        <v>87</v>
      </c>
      <c r="AA26" s="25" t="s">
        <v>83</v>
      </c>
    </row>
    <row r="27" ht="49" customHeight="1" spans="1:27">
      <c r="A27" s="25">
        <v>16</v>
      </c>
      <c r="B27" s="25" t="s">
        <v>35</v>
      </c>
      <c r="C27" s="25" t="s">
        <v>37</v>
      </c>
      <c r="D27" s="25" t="s">
        <v>136</v>
      </c>
      <c r="E27" s="25" t="s">
        <v>76</v>
      </c>
      <c r="F27" s="25" t="s">
        <v>76</v>
      </c>
      <c r="G27" s="25" t="s">
        <v>140</v>
      </c>
      <c r="H27" s="25" t="s">
        <v>123</v>
      </c>
      <c r="I27" s="25" t="s">
        <v>76</v>
      </c>
      <c r="J27" s="37">
        <v>45352</v>
      </c>
      <c r="K27" s="37">
        <v>45657</v>
      </c>
      <c r="L27" s="25" t="s">
        <v>79</v>
      </c>
      <c r="M27" s="38" t="s">
        <v>141</v>
      </c>
      <c r="N27" s="25">
        <v>85</v>
      </c>
      <c r="O27" s="25">
        <v>85</v>
      </c>
      <c r="P27" s="25"/>
      <c r="Q27" s="25"/>
      <c r="R27" s="25"/>
      <c r="S27" s="25">
        <v>2</v>
      </c>
      <c r="T27" s="25">
        <v>25</v>
      </c>
      <c r="U27" s="25">
        <v>80</v>
      </c>
      <c r="V27" s="25">
        <v>2</v>
      </c>
      <c r="W27" s="25">
        <v>20</v>
      </c>
      <c r="X27" s="25">
        <v>60</v>
      </c>
      <c r="Y27" s="25" t="s">
        <v>142</v>
      </c>
      <c r="Z27" s="25" t="s">
        <v>87</v>
      </c>
      <c r="AA27" s="25" t="s">
        <v>143</v>
      </c>
    </row>
    <row r="28" ht="165" customHeight="1" spans="1:27">
      <c r="A28" s="25">
        <v>17</v>
      </c>
      <c r="B28" s="25" t="s">
        <v>35</v>
      </c>
      <c r="C28" s="25" t="s">
        <v>37</v>
      </c>
      <c r="D28" s="25" t="s">
        <v>136</v>
      </c>
      <c r="E28" s="25" t="s">
        <v>76</v>
      </c>
      <c r="F28" s="25" t="s">
        <v>76</v>
      </c>
      <c r="G28" s="25" t="s">
        <v>140</v>
      </c>
      <c r="H28" s="25" t="s">
        <v>123</v>
      </c>
      <c r="I28" s="25" t="s">
        <v>76</v>
      </c>
      <c r="J28" s="37">
        <v>45352</v>
      </c>
      <c r="K28" s="37">
        <v>45657</v>
      </c>
      <c r="L28" s="25" t="s">
        <v>79</v>
      </c>
      <c r="M28" s="38" t="s">
        <v>144</v>
      </c>
      <c r="N28" s="25">
        <v>9837</v>
      </c>
      <c r="O28" s="25"/>
      <c r="P28" s="25"/>
      <c r="Q28" s="25"/>
      <c r="R28" s="25">
        <v>9837</v>
      </c>
      <c r="S28" s="25"/>
      <c r="T28" s="25"/>
      <c r="U28" s="25"/>
      <c r="V28" s="25"/>
      <c r="W28" s="25"/>
      <c r="X28" s="25"/>
      <c r="Y28" s="25"/>
      <c r="Z28" s="25"/>
      <c r="AA28" s="25"/>
    </row>
    <row r="29" ht="276" customHeight="1" spans="1:27">
      <c r="A29" s="25">
        <v>18</v>
      </c>
      <c r="B29" s="25" t="s">
        <v>35</v>
      </c>
      <c r="C29" s="25" t="s">
        <v>37</v>
      </c>
      <c r="D29" s="25" t="s">
        <v>136</v>
      </c>
      <c r="E29" s="25" t="s">
        <v>76</v>
      </c>
      <c r="F29" s="25" t="s">
        <v>76</v>
      </c>
      <c r="G29" s="25" t="s">
        <v>145</v>
      </c>
      <c r="H29" s="25" t="s">
        <v>123</v>
      </c>
      <c r="I29" s="25" t="s">
        <v>76</v>
      </c>
      <c r="J29" s="37">
        <v>45352</v>
      </c>
      <c r="K29" s="37">
        <v>45657</v>
      </c>
      <c r="L29" s="25" t="s">
        <v>79</v>
      </c>
      <c r="M29" s="38" t="s">
        <v>146</v>
      </c>
      <c r="N29" s="25">
        <v>5877</v>
      </c>
      <c r="O29" s="25"/>
      <c r="P29" s="25"/>
      <c r="Q29" s="25"/>
      <c r="R29" s="25">
        <v>5877</v>
      </c>
      <c r="S29" s="25">
        <v>60</v>
      </c>
      <c r="T29" s="25">
        <v>5000</v>
      </c>
      <c r="U29" s="25">
        <v>20000</v>
      </c>
      <c r="V29" s="25">
        <v>60</v>
      </c>
      <c r="W29" s="25">
        <v>1400</v>
      </c>
      <c r="X29" s="25">
        <v>3500</v>
      </c>
      <c r="Y29" s="25" t="s">
        <v>147</v>
      </c>
      <c r="Z29" s="25"/>
      <c r="AA29" s="25"/>
    </row>
    <row r="30" ht="34" customHeight="1" spans="1:27">
      <c r="A30" s="25">
        <v>19</v>
      </c>
      <c r="B30" s="25" t="s">
        <v>35</v>
      </c>
      <c r="C30" s="25" t="s">
        <v>26</v>
      </c>
      <c r="D30" s="25" t="s">
        <v>148</v>
      </c>
      <c r="E30" s="25" t="s">
        <v>76</v>
      </c>
      <c r="F30" s="25" t="s">
        <v>76</v>
      </c>
      <c r="G30" s="25" t="s">
        <v>148</v>
      </c>
      <c r="H30" s="25" t="s">
        <v>78</v>
      </c>
      <c r="I30" s="25" t="s">
        <v>76</v>
      </c>
      <c r="J30" s="37">
        <v>45352</v>
      </c>
      <c r="K30" s="37">
        <v>45657</v>
      </c>
      <c r="L30" s="25" t="s">
        <v>79</v>
      </c>
      <c r="M30" s="38" t="s">
        <v>149</v>
      </c>
      <c r="N30" s="25">
        <v>22</v>
      </c>
      <c r="O30" s="25">
        <v>22</v>
      </c>
      <c r="P30" s="25"/>
      <c r="Q30" s="25"/>
      <c r="R30" s="25"/>
      <c r="S30" s="25"/>
      <c r="T30" s="25"/>
      <c r="U30" s="25"/>
      <c r="V30" s="25"/>
      <c r="W30" s="25"/>
      <c r="X30" s="25"/>
      <c r="Y30" s="25" t="s">
        <v>150</v>
      </c>
      <c r="Z30" s="25" t="s">
        <v>87</v>
      </c>
      <c r="AA30" s="25" t="s">
        <v>83</v>
      </c>
    </row>
    <row r="31" ht="30" customHeight="1" spans="1:27">
      <c r="A31" s="25">
        <v>20</v>
      </c>
      <c r="B31" s="25" t="s">
        <v>35</v>
      </c>
      <c r="C31" s="25" t="s">
        <v>26</v>
      </c>
      <c r="D31" s="25" t="s">
        <v>136</v>
      </c>
      <c r="E31" s="25" t="s">
        <v>76</v>
      </c>
      <c r="F31" s="25" t="s">
        <v>76</v>
      </c>
      <c r="G31" s="25" t="s">
        <v>151</v>
      </c>
      <c r="H31" s="25" t="s">
        <v>78</v>
      </c>
      <c r="I31" s="25" t="s">
        <v>76</v>
      </c>
      <c r="J31" s="37">
        <v>45352</v>
      </c>
      <c r="K31" s="37">
        <v>45657</v>
      </c>
      <c r="L31" s="25" t="s">
        <v>79</v>
      </c>
      <c r="M31" s="38" t="s">
        <v>152</v>
      </c>
      <c r="N31" s="25">
        <v>120</v>
      </c>
      <c r="O31" s="25">
        <v>120</v>
      </c>
      <c r="P31" s="25"/>
      <c r="Q31" s="25"/>
      <c r="R31" s="25"/>
      <c r="S31" s="25"/>
      <c r="T31" s="25"/>
      <c r="U31" s="25"/>
      <c r="V31" s="25"/>
      <c r="W31" s="25"/>
      <c r="X31" s="25"/>
      <c r="Y31" s="25" t="s">
        <v>153</v>
      </c>
      <c r="Z31" s="25" t="s">
        <v>87</v>
      </c>
      <c r="AA31" s="25" t="s">
        <v>143</v>
      </c>
    </row>
    <row r="32" ht="35" customHeight="1" spans="1:27">
      <c r="A32" s="25">
        <v>21</v>
      </c>
      <c r="B32" s="25" t="s">
        <v>35</v>
      </c>
      <c r="C32" s="25" t="s">
        <v>37</v>
      </c>
      <c r="D32" s="25" t="s">
        <v>154</v>
      </c>
      <c r="E32" s="25" t="s">
        <v>76</v>
      </c>
      <c r="F32" s="25" t="s">
        <v>76</v>
      </c>
      <c r="G32" s="25" t="s">
        <v>155</v>
      </c>
      <c r="H32" s="25" t="s">
        <v>78</v>
      </c>
      <c r="I32" s="25" t="s">
        <v>76</v>
      </c>
      <c r="J32" s="37">
        <v>45352</v>
      </c>
      <c r="K32" s="37">
        <v>45657</v>
      </c>
      <c r="L32" s="25" t="s">
        <v>79</v>
      </c>
      <c r="M32" s="38" t="s">
        <v>156</v>
      </c>
      <c r="N32" s="25">
        <v>180</v>
      </c>
      <c r="O32" s="25">
        <v>180</v>
      </c>
      <c r="P32" s="25"/>
      <c r="Q32" s="25"/>
      <c r="R32" s="25"/>
      <c r="S32" s="25"/>
      <c r="T32" s="25"/>
      <c r="U32" s="25"/>
      <c r="V32" s="25"/>
      <c r="W32" s="25"/>
      <c r="X32" s="25"/>
      <c r="Y32" s="25" t="s">
        <v>157</v>
      </c>
      <c r="Z32" s="25" t="s">
        <v>87</v>
      </c>
      <c r="AA32" s="25" t="s">
        <v>143</v>
      </c>
    </row>
    <row r="33" customFormat="1" ht="59" customHeight="1" spans="1:27">
      <c r="A33" s="25">
        <v>22</v>
      </c>
      <c r="B33" s="25" t="s">
        <v>35</v>
      </c>
      <c r="C33" s="25" t="s">
        <v>37</v>
      </c>
      <c r="D33" s="25" t="s">
        <v>154</v>
      </c>
      <c r="E33" s="26" t="s">
        <v>158</v>
      </c>
      <c r="F33" s="26" t="s">
        <v>159</v>
      </c>
      <c r="G33" s="25" t="s">
        <v>160</v>
      </c>
      <c r="H33" s="26" t="s">
        <v>123</v>
      </c>
      <c r="I33" s="26" t="s">
        <v>159</v>
      </c>
      <c r="J33" s="37">
        <v>45352</v>
      </c>
      <c r="K33" s="37">
        <v>45657</v>
      </c>
      <c r="L33" s="25" t="s">
        <v>79</v>
      </c>
      <c r="M33" s="38" t="s">
        <v>161</v>
      </c>
      <c r="N33" s="39">
        <v>40</v>
      </c>
      <c r="O33" s="39">
        <v>40</v>
      </c>
      <c r="P33" s="26"/>
      <c r="Q33" s="26"/>
      <c r="R33" s="26"/>
      <c r="S33" s="26">
        <v>1</v>
      </c>
      <c r="T33" s="26">
        <v>120</v>
      </c>
      <c r="U33" s="26">
        <v>350</v>
      </c>
      <c r="V33" s="26"/>
      <c r="W33" s="26">
        <v>25</v>
      </c>
      <c r="X33" s="26">
        <v>65</v>
      </c>
      <c r="Y33" s="26" t="s">
        <v>162</v>
      </c>
      <c r="Z33" s="26" t="s">
        <v>87</v>
      </c>
      <c r="AA33" s="26" t="s">
        <v>83</v>
      </c>
    </row>
    <row r="34" customFormat="1" ht="45" customHeight="1" spans="1:27">
      <c r="A34" s="25">
        <v>23</v>
      </c>
      <c r="B34" s="25" t="s">
        <v>35</v>
      </c>
      <c r="C34" s="25" t="s">
        <v>37</v>
      </c>
      <c r="D34" s="25" t="s">
        <v>136</v>
      </c>
      <c r="E34" s="25" t="s">
        <v>76</v>
      </c>
      <c r="F34" s="25" t="s">
        <v>76</v>
      </c>
      <c r="G34" s="25" t="s">
        <v>163</v>
      </c>
      <c r="H34" s="25" t="s">
        <v>123</v>
      </c>
      <c r="I34" s="25" t="s">
        <v>76</v>
      </c>
      <c r="J34" s="37">
        <v>45352</v>
      </c>
      <c r="K34" s="37">
        <v>45657</v>
      </c>
      <c r="L34" s="25" t="s">
        <v>79</v>
      </c>
      <c r="M34" s="40" t="s">
        <v>164</v>
      </c>
      <c r="N34" s="39">
        <v>178</v>
      </c>
      <c r="O34" s="39">
        <v>178</v>
      </c>
      <c r="P34" s="25"/>
      <c r="Q34" s="25"/>
      <c r="R34" s="25"/>
      <c r="S34" s="25">
        <v>10</v>
      </c>
      <c r="T34" s="25"/>
      <c r="U34" s="25"/>
      <c r="V34" s="25"/>
      <c r="W34" s="25"/>
      <c r="X34" s="25"/>
      <c r="Y34" s="25" t="s">
        <v>165</v>
      </c>
      <c r="Z34" s="25" t="s">
        <v>87</v>
      </c>
      <c r="AA34" s="25" t="s">
        <v>83</v>
      </c>
    </row>
    <row r="35" ht="33.75" spans="1:27">
      <c r="A35" s="25">
        <v>24</v>
      </c>
      <c r="B35" s="25" t="s">
        <v>35</v>
      </c>
      <c r="C35" s="25" t="s">
        <v>37</v>
      </c>
      <c r="D35" s="25" t="s">
        <v>166</v>
      </c>
      <c r="E35" s="25" t="s">
        <v>167</v>
      </c>
      <c r="F35" s="25" t="s">
        <v>168</v>
      </c>
      <c r="G35" s="26" t="s">
        <v>166</v>
      </c>
      <c r="H35" s="25" t="s">
        <v>123</v>
      </c>
      <c r="I35" s="26" t="s">
        <v>168</v>
      </c>
      <c r="J35" s="37">
        <v>45352</v>
      </c>
      <c r="K35" s="37">
        <v>45657</v>
      </c>
      <c r="L35" s="25" t="s">
        <v>79</v>
      </c>
      <c r="M35" s="41" t="s">
        <v>169</v>
      </c>
      <c r="N35" s="25">
        <v>290</v>
      </c>
      <c r="O35" s="25"/>
      <c r="P35" s="25"/>
      <c r="Q35" s="25"/>
      <c r="R35" s="25">
        <v>290</v>
      </c>
      <c r="S35" s="25">
        <v>1</v>
      </c>
      <c r="T35" s="25">
        <v>970</v>
      </c>
      <c r="U35" s="25">
        <v>3300</v>
      </c>
      <c r="V35" s="25">
        <v>1</v>
      </c>
      <c r="W35" s="25">
        <v>105</v>
      </c>
      <c r="X35" s="25">
        <v>335</v>
      </c>
      <c r="Y35" s="25" t="s">
        <v>170</v>
      </c>
      <c r="Z35" s="25" t="s">
        <v>87</v>
      </c>
      <c r="AA35" s="25"/>
    </row>
    <row r="36" ht="30" customHeight="1" spans="1:27">
      <c r="A36" s="25">
        <v>25</v>
      </c>
      <c r="B36" s="25" t="s">
        <v>35</v>
      </c>
      <c r="C36" s="25" t="s">
        <v>37</v>
      </c>
      <c r="D36" s="25" t="s">
        <v>136</v>
      </c>
      <c r="E36" s="25" t="s">
        <v>76</v>
      </c>
      <c r="F36" s="25" t="s">
        <v>76</v>
      </c>
      <c r="G36" s="25" t="s">
        <v>171</v>
      </c>
      <c r="H36" s="25" t="s">
        <v>78</v>
      </c>
      <c r="I36" s="25" t="s">
        <v>76</v>
      </c>
      <c r="J36" s="37">
        <v>45352</v>
      </c>
      <c r="K36" s="37">
        <v>45657</v>
      </c>
      <c r="L36" s="25" t="s">
        <v>79</v>
      </c>
      <c r="M36" s="38" t="s">
        <v>172</v>
      </c>
      <c r="N36" s="25">
        <v>180</v>
      </c>
      <c r="O36" s="25">
        <v>180</v>
      </c>
      <c r="P36" s="25"/>
      <c r="Q36" s="25"/>
      <c r="R36" s="25"/>
      <c r="S36" s="25"/>
      <c r="T36" s="25"/>
      <c r="U36" s="25"/>
      <c r="V36" s="25"/>
      <c r="W36" s="25"/>
      <c r="X36" s="25"/>
      <c r="Y36" s="25" t="s">
        <v>173</v>
      </c>
      <c r="Z36" s="25" t="s">
        <v>87</v>
      </c>
      <c r="AA36" s="25" t="s">
        <v>143</v>
      </c>
    </row>
    <row r="37" ht="45" customHeight="1" spans="1:27">
      <c r="A37" s="25">
        <v>26</v>
      </c>
      <c r="B37" s="25" t="s">
        <v>35</v>
      </c>
      <c r="C37" s="25" t="s">
        <v>37</v>
      </c>
      <c r="D37" s="25" t="s">
        <v>166</v>
      </c>
      <c r="E37" s="25" t="s">
        <v>174</v>
      </c>
      <c r="F37" s="25" t="s">
        <v>175</v>
      </c>
      <c r="G37" s="25" t="s">
        <v>166</v>
      </c>
      <c r="H37" s="25" t="s">
        <v>123</v>
      </c>
      <c r="I37" s="25" t="s">
        <v>174</v>
      </c>
      <c r="J37" s="37">
        <v>45352</v>
      </c>
      <c r="K37" s="37">
        <v>45657</v>
      </c>
      <c r="L37" s="25" t="s">
        <v>79</v>
      </c>
      <c r="M37" s="38" t="s">
        <v>176</v>
      </c>
      <c r="N37" s="39">
        <v>150</v>
      </c>
      <c r="O37" s="39">
        <v>150</v>
      </c>
      <c r="P37" s="25"/>
      <c r="Q37" s="25"/>
      <c r="R37" s="25"/>
      <c r="S37" s="25">
        <v>1</v>
      </c>
      <c r="T37" s="25">
        <v>95</v>
      </c>
      <c r="U37" s="25">
        <v>288</v>
      </c>
      <c r="V37" s="25">
        <v>0</v>
      </c>
      <c r="W37" s="25">
        <v>4</v>
      </c>
      <c r="X37" s="25">
        <v>13</v>
      </c>
      <c r="Y37" s="25" t="s">
        <v>170</v>
      </c>
      <c r="Z37" s="25" t="s">
        <v>87</v>
      </c>
      <c r="AA37" s="25" t="s">
        <v>83</v>
      </c>
    </row>
    <row r="38" ht="43" customHeight="1" spans="1:27">
      <c r="A38" s="25">
        <v>27</v>
      </c>
      <c r="B38" s="25" t="s">
        <v>35</v>
      </c>
      <c r="C38" s="25" t="s">
        <v>37</v>
      </c>
      <c r="D38" s="25" t="s">
        <v>136</v>
      </c>
      <c r="E38" s="25" t="s">
        <v>177</v>
      </c>
      <c r="F38" s="25" t="s">
        <v>178</v>
      </c>
      <c r="G38" s="25" t="s">
        <v>179</v>
      </c>
      <c r="H38" s="25" t="s">
        <v>180</v>
      </c>
      <c r="I38" s="25" t="s">
        <v>178</v>
      </c>
      <c r="J38" s="37">
        <v>45352</v>
      </c>
      <c r="K38" s="37">
        <v>45657</v>
      </c>
      <c r="L38" s="25" t="s">
        <v>79</v>
      </c>
      <c r="M38" s="38" t="s">
        <v>181</v>
      </c>
      <c r="N38" s="39">
        <v>45</v>
      </c>
      <c r="O38" s="39">
        <v>45</v>
      </c>
      <c r="P38" s="25"/>
      <c r="Q38" s="25"/>
      <c r="R38" s="25"/>
      <c r="S38" s="25">
        <v>1</v>
      </c>
      <c r="T38" s="25">
        <v>68</v>
      </c>
      <c r="U38" s="25">
        <v>244</v>
      </c>
      <c r="V38" s="25">
        <v>1</v>
      </c>
      <c r="W38" s="25">
        <v>15</v>
      </c>
      <c r="X38" s="25">
        <v>47</v>
      </c>
      <c r="Y38" s="49" t="s">
        <v>182</v>
      </c>
      <c r="Z38" s="25" t="s">
        <v>87</v>
      </c>
      <c r="AA38" s="25" t="s">
        <v>126</v>
      </c>
    </row>
    <row r="39" s="3" customFormat="1" ht="70" customHeight="1" spans="1:28">
      <c r="A39" s="25">
        <v>28</v>
      </c>
      <c r="B39" s="25" t="s">
        <v>35</v>
      </c>
      <c r="C39" s="25" t="s">
        <v>37</v>
      </c>
      <c r="D39" s="25" t="s">
        <v>136</v>
      </c>
      <c r="E39" s="25" t="s">
        <v>183</v>
      </c>
      <c r="F39" s="25" t="s">
        <v>184</v>
      </c>
      <c r="G39" s="25" t="s">
        <v>185</v>
      </c>
      <c r="H39" s="25" t="s">
        <v>180</v>
      </c>
      <c r="I39" s="42" t="s">
        <v>184</v>
      </c>
      <c r="J39" s="37">
        <v>45352</v>
      </c>
      <c r="K39" s="37">
        <v>45657</v>
      </c>
      <c r="L39" s="25" t="s">
        <v>186</v>
      </c>
      <c r="M39" s="38" t="s">
        <v>187</v>
      </c>
      <c r="N39" s="39">
        <v>12</v>
      </c>
      <c r="O39" s="39">
        <v>12</v>
      </c>
      <c r="P39" s="25"/>
      <c r="Q39" s="42"/>
      <c r="R39" s="42"/>
      <c r="S39" s="25">
        <v>1</v>
      </c>
      <c r="T39" s="25">
        <v>35</v>
      </c>
      <c r="U39" s="25">
        <v>120</v>
      </c>
      <c r="V39" s="42"/>
      <c r="W39" s="42"/>
      <c r="X39" s="25"/>
      <c r="Y39" s="25" t="s">
        <v>188</v>
      </c>
      <c r="Z39" s="25" t="s">
        <v>87</v>
      </c>
      <c r="AA39" s="43" t="s">
        <v>83</v>
      </c>
      <c r="AB39"/>
    </row>
    <row r="40" s="3" customFormat="1" ht="51" customHeight="1" spans="1:28">
      <c r="A40" s="25">
        <v>29</v>
      </c>
      <c r="B40" s="25" t="s">
        <v>35</v>
      </c>
      <c r="C40" s="25" t="s">
        <v>37</v>
      </c>
      <c r="D40" s="25" t="s">
        <v>136</v>
      </c>
      <c r="E40" s="25" t="s">
        <v>189</v>
      </c>
      <c r="F40" s="25" t="s">
        <v>190</v>
      </c>
      <c r="G40" s="27" t="s">
        <v>185</v>
      </c>
      <c r="H40" s="25" t="s">
        <v>123</v>
      </c>
      <c r="I40" s="43" t="s">
        <v>190</v>
      </c>
      <c r="J40" s="37">
        <v>45352</v>
      </c>
      <c r="K40" s="37">
        <v>45657</v>
      </c>
      <c r="L40" s="43" t="s">
        <v>186</v>
      </c>
      <c r="M40" s="38" t="s">
        <v>191</v>
      </c>
      <c r="N40" s="39">
        <v>8</v>
      </c>
      <c r="O40" s="39">
        <v>8</v>
      </c>
      <c r="P40" s="44"/>
      <c r="Q40" s="42"/>
      <c r="R40" s="42"/>
      <c r="S40" s="47">
        <v>1</v>
      </c>
      <c r="T40" s="47">
        <v>42</v>
      </c>
      <c r="U40" s="47">
        <v>145</v>
      </c>
      <c r="V40" s="25">
        <v>1</v>
      </c>
      <c r="W40" s="25">
        <v>40</v>
      </c>
      <c r="X40" s="25">
        <v>10</v>
      </c>
      <c r="Y40" s="25" t="s">
        <v>188</v>
      </c>
      <c r="Z40" s="25" t="s">
        <v>87</v>
      </c>
      <c r="AA40" s="43" t="s">
        <v>83</v>
      </c>
      <c r="AB40"/>
    </row>
    <row r="41" s="4" customFormat="1" ht="63" customHeight="1" spans="1:28">
      <c r="A41" s="25">
        <v>30</v>
      </c>
      <c r="B41" s="25" t="s">
        <v>35</v>
      </c>
      <c r="C41" s="25" t="s">
        <v>37</v>
      </c>
      <c r="D41" s="25" t="s">
        <v>136</v>
      </c>
      <c r="E41" s="25" t="s">
        <v>158</v>
      </c>
      <c r="F41" s="25" t="s">
        <v>192</v>
      </c>
      <c r="G41" s="25" t="s">
        <v>185</v>
      </c>
      <c r="H41" s="25" t="s">
        <v>123</v>
      </c>
      <c r="I41" s="42" t="s">
        <v>192</v>
      </c>
      <c r="J41" s="37">
        <v>45352</v>
      </c>
      <c r="K41" s="37">
        <v>45657</v>
      </c>
      <c r="L41" s="25" t="s">
        <v>186</v>
      </c>
      <c r="M41" s="38" t="s">
        <v>193</v>
      </c>
      <c r="N41" s="39">
        <v>13</v>
      </c>
      <c r="O41" s="39">
        <v>13</v>
      </c>
      <c r="P41" s="25"/>
      <c r="Q41" s="42"/>
      <c r="R41" s="42"/>
      <c r="S41" s="25">
        <v>1</v>
      </c>
      <c r="T41" s="25">
        <v>20</v>
      </c>
      <c r="U41" s="25">
        <v>80</v>
      </c>
      <c r="V41" s="42"/>
      <c r="W41" s="42"/>
      <c r="X41" s="25"/>
      <c r="Y41" s="25" t="s">
        <v>188</v>
      </c>
      <c r="Z41" s="25" t="s">
        <v>87</v>
      </c>
      <c r="AA41" s="43" t="s">
        <v>83</v>
      </c>
      <c r="AB41" s="5"/>
    </row>
    <row r="42" s="3" customFormat="1" ht="65" customHeight="1" spans="1:28">
      <c r="A42" s="25">
        <v>31</v>
      </c>
      <c r="B42" s="25" t="s">
        <v>35</v>
      </c>
      <c r="C42" s="25" t="s">
        <v>37</v>
      </c>
      <c r="D42" s="25" t="s">
        <v>136</v>
      </c>
      <c r="E42" s="25" t="s">
        <v>189</v>
      </c>
      <c r="F42" s="25" t="s">
        <v>194</v>
      </c>
      <c r="G42" s="25" t="s">
        <v>195</v>
      </c>
      <c r="H42" s="25" t="s">
        <v>123</v>
      </c>
      <c r="I42" s="42" t="s">
        <v>194</v>
      </c>
      <c r="J42" s="37">
        <v>45352</v>
      </c>
      <c r="K42" s="37">
        <v>45657</v>
      </c>
      <c r="L42" s="25" t="s">
        <v>186</v>
      </c>
      <c r="M42" s="38" t="s">
        <v>196</v>
      </c>
      <c r="N42" s="39">
        <v>7</v>
      </c>
      <c r="O42" s="39">
        <v>7</v>
      </c>
      <c r="P42" s="25"/>
      <c r="Q42" s="42"/>
      <c r="R42" s="42"/>
      <c r="S42" s="25">
        <v>1</v>
      </c>
      <c r="T42" s="25">
        <v>42</v>
      </c>
      <c r="U42" s="25">
        <v>130</v>
      </c>
      <c r="V42" s="42"/>
      <c r="W42" s="42"/>
      <c r="X42" s="25"/>
      <c r="Y42" s="25" t="s">
        <v>188</v>
      </c>
      <c r="Z42" s="25" t="s">
        <v>87</v>
      </c>
      <c r="AA42" s="43" t="s">
        <v>83</v>
      </c>
      <c r="AB42"/>
    </row>
    <row r="43" customFormat="1" ht="35" customHeight="1" spans="1:192">
      <c r="A43" s="25">
        <v>32</v>
      </c>
      <c r="B43" s="25" t="s">
        <v>35</v>
      </c>
      <c r="C43" s="25" t="s">
        <v>37</v>
      </c>
      <c r="D43" s="25" t="s">
        <v>136</v>
      </c>
      <c r="E43" s="26" t="s">
        <v>158</v>
      </c>
      <c r="F43" s="26" t="s">
        <v>192</v>
      </c>
      <c r="G43" s="25" t="s">
        <v>154</v>
      </c>
      <c r="H43" s="26" t="s">
        <v>123</v>
      </c>
      <c r="I43" s="26" t="s">
        <v>192</v>
      </c>
      <c r="J43" s="37">
        <v>45352</v>
      </c>
      <c r="K43" s="37">
        <v>45657</v>
      </c>
      <c r="L43" s="25" t="s">
        <v>158</v>
      </c>
      <c r="M43" s="41" t="s">
        <v>197</v>
      </c>
      <c r="N43" s="39">
        <v>20</v>
      </c>
      <c r="O43" s="39">
        <v>20</v>
      </c>
      <c r="P43" s="26"/>
      <c r="Q43" s="26"/>
      <c r="R43" s="26"/>
      <c r="S43" s="26">
        <v>1</v>
      </c>
      <c r="T43" s="26">
        <v>61</v>
      </c>
      <c r="U43" s="26">
        <v>201</v>
      </c>
      <c r="V43" s="26"/>
      <c r="W43" s="26">
        <v>6</v>
      </c>
      <c r="X43" s="26">
        <v>30</v>
      </c>
      <c r="Y43" s="26" t="s">
        <v>198</v>
      </c>
      <c r="Z43" s="25" t="s">
        <v>87</v>
      </c>
      <c r="AA43" s="25" t="s">
        <v>83</v>
      </c>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row>
    <row r="44" s="3" customFormat="1" ht="38" customHeight="1" spans="1:192">
      <c r="A44" s="25">
        <v>33</v>
      </c>
      <c r="B44" s="25" t="s">
        <v>35</v>
      </c>
      <c r="C44" s="25" t="s">
        <v>37</v>
      </c>
      <c r="D44" s="25" t="s">
        <v>136</v>
      </c>
      <c r="E44" s="26" t="s">
        <v>158</v>
      </c>
      <c r="F44" s="26" t="s">
        <v>199</v>
      </c>
      <c r="G44" s="25" t="s">
        <v>154</v>
      </c>
      <c r="H44" s="26" t="s">
        <v>123</v>
      </c>
      <c r="I44" s="26" t="s">
        <v>199</v>
      </c>
      <c r="J44" s="37">
        <v>45352</v>
      </c>
      <c r="K44" s="37">
        <v>45657</v>
      </c>
      <c r="L44" s="25" t="s">
        <v>158</v>
      </c>
      <c r="M44" s="41" t="s">
        <v>200</v>
      </c>
      <c r="N44" s="39">
        <v>5</v>
      </c>
      <c r="O44" s="39">
        <v>5</v>
      </c>
      <c r="P44" s="26"/>
      <c r="Q44" s="26"/>
      <c r="R44" s="26"/>
      <c r="S44" s="26">
        <v>1</v>
      </c>
      <c r="T44" s="26">
        <v>17</v>
      </c>
      <c r="U44" s="26">
        <v>46</v>
      </c>
      <c r="V44" s="26">
        <v>1</v>
      </c>
      <c r="W44" s="26">
        <v>6</v>
      </c>
      <c r="X44" s="26">
        <v>17</v>
      </c>
      <c r="Y44" s="26" t="s">
        <v>188</v>
      </c>
      <c r="Z44" s="25" t="s">
        <v>87</v>
      </c>
      <c r="AA44" s="25" t="s">
        <v>83</v>
      </c>
      <c r="AB44"/>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row>
    <row r="45" s="3" customFormat="1" ht="47" customHeight="1" spans="1:192">
      <c r="A45" s="25">
        <v>34</v>
      </c>
      <c r="B45" s="25" t="s">
        <v>35</v>
      </c>
      <c r="C45" s="25" t="s">
        <v>37</v>
      </c>
      <c r="D45" s="26" t="s">
        <v>201</v>
      </c>
      <c r="E45" s="26" t="s">
        <v>158</v>
      </c>
      <c r="F45" s="26" t="s">
        <v>202</v>
      </c>
      <c r="G45" s="25" t="s">
        <v>154</v>
      </c>
      <c r="H45" s="26" t="s">
        <v>123</v>
      </c>
      <c r="I45" s="26" t="s">
        <v>202</v>
      </c>
      <c r="J45" s="37">
        <v>45352</v>
      </c>
      <c r="K45" s="37">
        <v>45657</v>
      </c>
      <c r="L45" s="25" t="s">
        <v>158</v>
      </c>
      <c r="M45" s="41" t="s">
        <v>203</v>
      </c>
      <c r="N45" s="39">
        <v>20</v>
      </c>
      <c r="O45" s="39">
        <v>20</v>
      </c>
      <c r="P45" s="26"/>
      <c r="Q45" s="26"/>
      <c r="R45" s="26"/>
      <c r="S45" s="26">
        <v>1</v>
      </c>
      <c r="T45" s="26">
        <v>25</v>
      </c>
      <c r="U45" s="26">
        <v>120</v>
      </c>
      <c r="V45" s="26"/>
      <c r="W45" s="26">
        <v>8</v>
      </c>
      <c r="X45" s="26">
        <v>35</v>
      </c>
      <c r="Y45" s="26" t="s">
        <v>204</v>
      </c>
      <c r="Z45" s="26" t="s">
        <v>87</v>
      </c>
      <c r="AA45" s="26" t="s">
        <v>83</v>
      </c>
      <c r="AB45"/>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row>
    <row r="46" s="3" customFormat="1" ht="50" customHeight="1" spans="1:192">
      <c r="A46" s="25">
        <v>35</v>
      </c>
      <c r="B46" s="25" t="s">
        <v>35</v>
      </c>
      <c r="C46" s="25" t="s">
        <v>37</v>
      </c>
      <c r="D46" s="25" t="s">
        <v>154</v>
      </c>
      <c r="E46" s="26" t="s">
        <v>158</v>
      </c>
      <c r="F46" s="26" t="s">
        <v>205</v>
      </c>
      <c r="G46" s="25" t="s">
        <v>160</v>
      </c>
      <c r="H46" s="26" t="s">
        <v>123</v>
      </c>
      <c r="I46" s="26" t="s">
        <v>205</v>
      </c>
      <c r="J46" s="37">
        <v>45352</v>
      </c>
      <c r="K46" s="37">
        <v>45657</v>
      </c>
      <c r="L46" s="25" t="s">
        <v>158</v>
      </c>
      <c r="M46" s="38" t="s">
        <v>206</v>
      </c>
      <c r="N46" s="39">
        <v>40</v>
      </c>
      <c r="O46" s="39">
        <v>40</v>
      </c>
      <c r="P46" s="26"/>
      <c r="Q46" s="26"/>
      <c r="R46" s="26"/>
      <c r="S46" s="26">
        <v>1</v>
      </c>
      <c r="T46" s="26">
        <v>22</v>
      </c>
      <c r="U46" s="26">
        <v>95</v>
      </c>
      <c r="V46" s="26"/>
      <c r="W46" s="26">
        <v>10</v>
      </c>
      <c r="X46" s="26">
        <v>45</v>
      </c>
      <c r="Y46" s="26" t="s">
        <v>162</v>
      </c>
      <c r="Z46" s="26" t="s">
        <v>87</v>
      </c>
      <c r="AA46" s="26" t="s">
        <v>83</v>
      </c>
      <c r="AB4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row>
    <row r="47" s="3" customFormat="1" ht="45" customHeight="1" spans="1:27">
      <c r="A47" s="25">
        <v>36</v>
      </c>
      <c r="B47" s="25" t="s">
        <v>35</v>
      </c>
      <c r="C47" s="25" t="s">
        <v>37</v>
      </c>
      <c r="D47" s="25" t="s">
        <v>166</v>
      </c>
      <c r="E47" s="25" t="s">
        <v>174</v>
      </c>
      <c r="F47" s="25" t="s">
        <v>207</v>
      </c>
      <c r="G47" s="25" t="s">
        <v>166</v>
      </c>
      <c r="H47" s="25" t="s">
        <v>123</v>
      </c>
      <c r="I47" s="25" t="s">
        <v>207</v>
      </c>
      <c r="J47" s="37">
        <v>45352</v>
      </c>
      <c r="K47" s="37">
        <v>45657</v>
      </c>
      <c r="L47" s="25" t="s">
        <v>174</v>
      </c>
      <c r="M47" s="38" t="s">
        <v>176</v>
      </c>
      <c r="N47" s="39">
        <v>100</v>
      </c>
      <c r="O47" s="39">
        <v>100</v>
      </c>
      <c r="P47" s="25"/>
      <c r="Q47" s="25"/>
      <c r="R47" s="25"/>
      <c r="S47" s="25">
        <v>1</v>
      </c>
      <c r="T47" s="25">
        <v>87</v>
      </c>
      <c r="U47" s="25">
        <v>256</v>
      </c>
      <c r="V47" s="25">
        <v>1</v>
      </c>
      <c r="W47" s="25">
        <v>5</v>
      </c>
      <c r="X47" s="25">
        <v>13</v>
      </c>
      <c r="Y47" s="25" t="s">
        <v>170</v>
      </c>
      <c r="Z47" s="25" t="s">
        <v>87</v>
      </c>
      <c r="AA47" s="25" t="s">
        <v>208</v>
      </c>
    </row>
    <row r="48" ht="49" customHeight="1" spans="1:27">
      <c r="A48" s="25">
        <v>37</v>
      </c>
      <c r="B48" s="25" t="s">
        <v>35</v>
      </c>
      <c r="C48" s="25" t="s">
        <v>37</v>
      </c>
      <c r="D48" s="25" t="s">
        <v>166</v>
      </c>
      <c r="E48" s="25" t="s">
        <v>209</v>
      </c>
      <c r="F48" s="25" t="s">
        <v>210</v>
      </c>
      <c r="G48" s="25" t="s">
        <v>166</v>
      </c>
      <c r="H48" s="25" t="s">
        <v>180</v>
      </c>
      <c r="I48" s="25" t="s">
        <v>210</v>
      </c>
      <c r="J48" s="37">
        <v>45352</v>
      </c>
      <c r="K48" s="37">
        <v>45657</v>
      </c>
      <c r="L48" s="25" t="s">
        <v>209</v>
      </c>
      <c r="M48" s="38" t="s">
        <v>211</v>
      </c>
      <c r="N48" s="25">
        <v>30</v>
      </c>
      <c r="O48" s="25">
        <v>30</v>
      </c>
      <c r="P48" s="25"/>
      <c r="Q48" s="25"/>
      <c r="R48" s="25"/>
      <c r="S48" s="25">
        <v>1</v>
      </c>
      <c r="T48" s="25">
        <v>50</v>
      </c>
      <c r="U48" s="25">
        <v>150</v>
      </c>
      <c r="V48" s="25">
        <v>1</v>
      </c>
      <c r="W48" s="25">
        <v>50</v>
      </c>
      <c r="X48" s="25">
        <v>150</v>
      </c>
      <c r="Y48" s="25" t="s">
        <v>212</v>
      </c>
      <c r="Z48" s="25" t="s">
        <v>87</v>
      </c>
      <c r="AA48" s="25" t="s">
        <v>83</v>
      </c>
    </row>
    <row r="49" ht="57" customHeight="1" spans="1:27">
      <c r="A49" s="25">
        <v>38</v>
      </c>
      <c r="B49" s="25" t="s">
        <v>35</v>
      </c>
      <c r="C49" s="25" t="s">
        <v>37</v>
      </c>
      <c r="D49" s="25" t="s">
        <v>166</v>
      </c>
      <c r="E49" s="25" t="s">
        <v>209</v>
      </c>
      <c r="F49" s="25" t="s">
        <v>213</v>
      </c>
      <c r="G49" s="25" t="s">
        <v>166</v>
      </c>
      <c r="H49" s="25" t="s">
        <v>78</v>
      </c>
      <c r="I49" s="25" t="s">
        <v>213</v>
      </c>
      <c r="J49" s="37">
        <v>45352</v>
      </c>
      <c r="K49" s="37">
        <v>45657</v>
      </c>
      <c r="L49" s="25" t="s">
        <v>209</v>
      </c>
      <c r="M49" s="38" t="s">
        <v>214</v>
      </c>
      <c r="N49" s="39">
        <v>15</v>
      </c>
      <c r="O49" s="39">
        <v>15</v>
      </c>
      <c r="P49" s="25"/>
      <c r="Q49" s="25"/>
      <c r="R49" s="25"/>
      <c r="S49" s="25">
        <v>1</v>
      </c>
      <c r="T49" s="25">
        <v>120</v>
      </c>
      <c r="U49" s="25">
        <v>360</v>
      </c>
      <c r="V49" s="25">
        <v>1</v>
      </c>
      <c r="W49" s="25">
        <v>60</v>
      </c>
      <c r="X49" s="25">
        <v>180</v>
      </c>
      <c r="Y49" s="50" t="s">
        <v>170</v>
      </c>
      <c r="Z49" s="25" t="s">
        <v>87</v>
      </c>
      <c r="AA49" s="25" t="s">
        <v>83</v>
      </c>
    </row>
    <row r="50" customFormat="1" ht="57" customHeight="1" spans="1:27">
      <c r="A50" s="25">
        <v>39</v>
      </c>
      <c r="B50" s="25" t="s">
        <v>35</v>
      </c>
      <c r="C50" s="25" t="s">
        <v>37</v>
      </c>
      <c r="D50" s="25" t="s">
        <v>166</v>
      </c>
      <c r="E50" s="25" t="s">
        <v>209</v>
      </c>
      <c r="F50" s="25" t="s">
        <v>215</v>
      </c>
      <c r="G50" s="25" t="s">
        <v>166</v>
      </c>
      <c r="H50" s="25" t="s">
        <v>78</v>
      </c>
      <c r="I50" s="25" t="s">
        <v>215</v>
      </c>
      <c r="J50" s="37">
        <v>45352</v>
      </c>
      <c r="K50" s="37">
        <v>45657</v>
      </c>
      <c r="L50" s="25" t="s">
        <v>209</v>
      </c>
      <c r="M50" s="38" t="s">
        <v>216</v>
      </c>
      <c r="N50" s="25">
        <v>25</v>
      </c>
      <c r="O50" s="25">
        <v>25</v>
      </c>
      <c r="P50" s="25"/>
      <c r="Q50" s="25"/>
      <c r="R50" s="25"/>
      <c r="S50" s="25">
        <v>1</v>
      </c>
      <c r="T50" s="25">
        <v>50</v>
      </c>
      <c r="U50" s="25">
        <v>150</v>
      </c>
      <c r="V50" s="25">
        <v>1</v>
      </c>
      <c r="W50" s="25">
        <v>30</v>
      </c>
      <c r="X50" s="25">
        <v>90</v>
      </c>
      <c r="Y50" s="50" t="s">
        <v>170</v>
      </c>
      <c r="Z50" s="25" t="s">
        <v>87</v>
      </c>
      <c r="AA50" s="25" t="s">
        <v>83</v>
      </c>
    </row>
    <row r="51" s="5" customFormat="1" ht="67" customHeight="1" spans="1:28">
      <c r="A51" s="25">
        <v>40</v>
      </c>
      <c r="B51" s="25" t="s">
        <v>35</v>
      </c>
      <c r="C51" s="25" t="s">
        <v>37</v>
      </c>
      <c r="D51" s="25" t="s">
        <v>166</v>
      </c>
      <c r="E51" s="25" t="s">
        <v>209</v>
      </c>
      <c r="F51" s="25" t="s">
        <v>217</v>
      </c>
      <c r="G51" s="25" t="s">
        <v>166</v>
      </c>
      <c r="H51" s="25" t="s">
        <v>78</v>
      </c>
      <c r="I51" s="25" t="s">
        <v>217</v>
      </c>
      <c r="J51" s="37">
        <v>45352</v>
      </c>
      <c r="K51" s="37">
        <v>45657</v>
      </c>
      <c r="L51" s="25" t="s">
        <v>209</v>
      </c>
      <c r="M51" s="38" t="s">
        <v>218</v>
      </c>
      <c r="N51" s="25">
        <v>40</v>
      </c>
      <c r="O51" s="25">
        <v>40</v>
      </c>
      <c r="P51" s="25"/>
      <c r="Q51" s="25"/>
      <c r="R51" s="25"/>
      <c r="S51" s="25">
        <v>1</v>
      </c>
      <c r="T51" s="25">
        <v>30</v>
      </c>
      <c r="U51" s="25">
        <v>90</v>
      </c>
      <c r="V51" s="25">
        <v>1</v>
      </c>
      <c r="W51" s="25">
        <v>20</v>
      </c>
      <c r="X51" s="25">
        <v>60</v>
      </c>
      <c r="Y51" s="50" t="s">
        <v>170</v>
      </c>
      <c r="Z51" s="25" t="s">
        <v>87</v>
      </c>
      <c r="AA51" s="25" t="s">
        <v>83</v>
      </c>
      <c r="AB51"/>
    </row>
    <row r="52" s="3" customFormat="1" ht="57" customHeight="1" spans="1:27">
      <c r="A52" s="25">
        <v>41</v>
      </c>
      <c r="B52" s="25" t="s">
        <v>35</v>
      </c>
      <c r="C52" s="25" t="s">
        <v>219</v>
      </c>
      <c r="D52" s="25" t="s">
        <v>154</v>
      </c>
      <c r="E52" s="25" t="s">
        <v>209</v>
      </c>
      <c r="F52" s="25" t="s">
        <v>215</v>
      </c>
      <c r="G52" s="25" t="s">
        <v>220</v>
      </c>
      <c r="H52" s="25" t="s">
        <v>180</v>
      </c>
      <c r="I52" s="25" t="s">
        <v>215</v>
      </c>
      <c r="J52" s="37">
        <v>45352</v>
      </c>
      <c r="K52" s="37">
        <v>45657</v>
      </c>
      <c r="L52" s="25" t="s">
        <v>209</v>
      </c>
      <c r="M52" s="38" t="s">
        <v>221</v>
      </c>
      <c r="N52" s="39">
        <v>15</v>
      </c>
      <c r="O52" s="39">
        <v>15</v>
      </c>
      <c r="P52" s="25"/>
      <c r="Q52" s="25"/>
      <c r="R52" s="25"/>
      <c r="S52" s="25">
        <v>1</v>
      </c>
      <c r="T52" s="25">
        <v>73</v>
      </c>
      <c r="U52" s="25">
        <v>217</v>
      </c>
      <c r="V52" s="25">
        <v>1</v>
      </c>
      <c r="W52" s="25">
        <v>31</v>
      </c>
      <c r="X52" s="25">
        <v>105</v>
      </c>
      <c r="Y52" s="50" t="s">
        <v>222</v>
      </c>
      <c r="Z52" s="25" t="s">
        <v>87</v>
      </c>
      <c r="AA52" s="25" t="s">
        <v>83</v>
      </c>
    </row>
    <row r="53" ht="57" customHeight="1" spans="1:27">
      <c r="A53" s="25">
        <v>42</v>
      </c>
      <c r="B53" s="25" t="s">
        <v>35</v>
      </c>
      <c r="C53" s="25" t="s">
        <v>37</v>
      </c>
      <c r="D53" s="25" t="s">
        <v>166</v>
      </c>
      <c r="E53" s="25" t="s">
        <v>209</v>
      </c>
      <c r="F53" s="25" t="s">
        <v>223</v>
      </c>
      <c r="G53" s="25" t="s">
        <v>166</v>
      </c>
      <c r="H53" s="25" t="s">
        <v>78</v>
      </c>
      <c r="I53" s="25" t="s">
        <v>223</v>
      </c>
      <c r="J53" s="37">
        <v>45352</v>
      </c>
      <c r="K53" s="37">
        <v>45657</v>
      </c>
      <c r="L53" s="25" t="s">
        <v>209</v>
      </c>
      <c r="M53" s="38" t="s">
        <v>224</v>
      </c>
      <c r="N53" s="39">
        <v>15</v>
      </c>
      <c r="O53" s="39">
        <v>15</v>
      </c>
      <c r="P53" s="25"/>
      <c r="Q53" s="25"/>
      <c r="R53" s="25"/>
      <c r="S53" s="25">
        <v>1</v>
      </c>
      <c r="T53" s="25">
        <v>30</v>
      </c>
      <c r="U53" s="25">
        <v>90</v>
      </c>
      <c r="V53" s="25">
        <v>1</v>
      </c>
      <c r="W53" s="25">
        <v>20</v>
      </c>
      <c r="X53" s="25">
        <v>60</v>
      </c>
      <c r="Y53" s="50" t="s">
        <v>170</v>
      </c>
      <c r="Z53" s="25" t="s">
        <v>87</v>
      </c>
      <c r="AA53" s="25" t="s">
        <v>83</v>
      </c>
    </row>
    <row r="54" ht="57" customHeight="1" spans="1:27">
      <c r="A54" s="25">
        <v>43</v>
      </c>
      <c r="B54" s="25" t="s">
        <v>35</v>
      </c>
      <c r="C54" s="25" t="s">
        <v>219</v>
      </c>
      <c r="D54" s="25" t="s">
        <v>154</v>
      </c>
      <c r="E54" s="25" t="s">
        <v>209</v>
      </c>
      <c r="F54" s="25" t="s">
        <v>210</v>
      </c>
      <c r="G54" s="25" t="s">
        <v>225</v>
      </c>
      <c r="H54" s="25" t="s">
        <v>123</v>
      </c>
      <c r="I54" s="25" t="s">
        <v>210</v>
      </c>
      <c r="J54" s="37">
        <v>45352</v>
      </c>
      <c r="K54" s="37">
        <v>45657</v>
      </c>
      <c r="L54" s="25" t="s">
        <v>209</v>
      </c>
      <c r="M54" s="38" t="s">
        <v>226</v>
      </c>
      <c r="N54" s="39">
        <v>35</v>
      </c>
      <c r="O54" s="39">
        <v>35</v>
      </c>
      <c r="P54" s="25"/>
      <c r="Q54" s="25"/>
      <c r="R54" s="25"/>
      <c r="S54" s="25">
        <v>1</v>
      </c>
      <c r="T54" s="25">
        <v>60</v>
      </c>
      <c r="U54" s="25">
        <v>180</v>
      </c>
      <c r="V54" s="25">
        <v>1</v>
      </c>
      <c r="W54" s="25">
        <v>30</v>
      </c>
      <c r="X54" s="25">
        <v>90</v>
      </c>
      <c r="Y54" s="25" t="s">
        <v>227</v>
      </c>
      <c r="Z54" s="25" t="s">
        <v>87</v>
      </c>
      <c r="AA54" s="25" t="s">
        <v>83</v>
      </c>
    </row>
    <row r="55" ht="57" customHeight="1" spans="1:27">
      <c r="A55" s="25">
        <v>44</v>
      </c>
      <c r="B55" s="25" t="s">
        <v>35</v>
      </c>
      <c r="C55" s="25" t="s">
        <v>219</v>
      </c>
      <c r="D55" s="25" t="s">
        <v>154</v>
      </c>
      <c r="E55" s="25" t="s">
        <v>209</v>
      </c>
      <c r="F55" s="25" t="s">
        <v>217</v>
      </c>
      <c r="G55" s="25" t="s">
        <v>225</v>
      </c>
      <c r="H55" s="25" t="s">
        <v>123</v>
      </c>
      <c r="I55" s="25" t="s">
        <v>217</v>
      </c>
      <c r="J55" s="37">
        <v>45352</v>
      </c>
      <c r="K55" s="37">
        <v>45657</v>
      </c>
      <c r="L55" s="25" t="s">
        <v>209</v>
      </c>
      <c r="M55" s="38" t="s">
        <v>228</v>
      </c>
      <c r="N55" s="39">
        <v>20</v>
      </c>
      <c r="O55" s="39">
        <v>20</v>
      </c>
      <c r="P55" s="25"/>
      <c r="Q55" s="25"/>
      <c r="R55" s="25"/>
      <c r="S55" s="25">
        <v>1</v>
      </c>
      <c r="T55" s="25">
        <v>50</v>
      </c>
      <c r="U55" s="25">
        <v>150</v>
      </c>
      <c r="V55" s="25">
        <v>1</v>
      </c>
      <c r="W55" s="25">
        <v>30</v>
      </c>
      <c r="X55" s="25">
        <v>90</v>
      </c>
      <c r="Y55" s="50" t="s">
        <v>229</v>
      </c>
      <c r="Z55" s="25" t="s">
        <v>87</v>
      </c>
      <c r="AA55" s="25" t="s">
        <v>83</v>
      </c>
    </row>
    <row r="56" ht="44" customHeight="1" spans="1:27">
      <c r="A56" s="25">
        <v>45</v>
      </c>
      <c r="B56" s="25" t="s">
        <v>35</v>
      </c>
      <c r="C56" s="25" t="s">
        <v>219</v>
      </c>
      <c r="D56" s="25" t="s">
        <v>154</v>
      </c>
      <c r="E56" s="25" t="s">
        <v>209</v>
      </c>
      <c r="F56" s="25" t="s">
        <v>230</v>
      </c>
      <c r="G56" s="25" t="s">
        <v>225</v>
      </c>
      <c r="H56" s="25" t="s">
        <v>123</v>
      </c>
      <c r="I56" s="25" t="s">
        <v>230</v>
      </c>
      <c r="J56" s="37">
        <v>45352</v>
      </c>
      <c r="K56" s="37">
        <v>45657</v>
      </c>
      <c r="L56" s="25" t="s">
        <v>209</v>
      </c>
      <c r="M56" s="38" t="s">
        <v>231</v>
      </c>
      <c r="N56" s="39">
        <v>15</v>
      </c>
      <c r="O56" s="39">
        <v>15</v>
      </c>
      <c r="P56" s="25"/>
      <c r="Q56" s="25"/>
      <c r="R56" s="25"/>
      <c r="S56" s="25">
        <v>1</v>
      </c>
      <c r="T56" s="25">
        <v>40</v>
      </c>
      <c r="U56" s="25">
        <v>120</v>
      </c>
      <c r="V56" s="25">
        <v>1</v>
      </c>
      <c r="W56" s="25">
        <v>20</v>
      </c>
      <c r="X56" s="25">
        <v>60</v>
      </c>
      <c r="Y56" s="25" t="s">
        <v>232</v>
      </c>
      <c r="Z56" s="25" t="s">
        <v>87</v>
      </c>
      <c r="AA56" s="25" t="s">
        <v>83</v>
      </c>
    </row>
    <row r="57" ht="42" customHeight="1" spans="1:27">
      <c r="A57" s="25">
        <v>46</v>
      </c>
      <c r="B57" s="25" t="s">
        <v>35</v>
      </c>
      <c r="C57" s="25" t="s">
        <v>219</v>
      </c>
      <c r="D57" s="25" t="s">
        <v>154</v>
      </c>
      <c r="E57" s="25" t="s">
        <v>209</v>
      </c>
      <c r="F57" s="25" t="s">
        <v>233</v>
      </c>
      <c r="G57" s="25" t="s">
        <v>225</v>
      </c>
      <c r="H57" s="25" t="s">
        <v>123</v>
      </c>
      <c r="I57" s="25" t="s">
        <v>233</v>
      </c>
      <c r="J57" s="37">
        <v>45352</v>
      </c>
      <c r="K57" s="37">
        <v>45657</v>
      </c>
      <c r="L57" s="25" t="s">
        <v>209</v>
      </c>
      <c r="M57" s="38" t="s">
        <v>234</v>
      </c>
      <c r="N57" s="39">
        <v>30</v>
      </c>
      <c r="O57" s="39">
        <v>30</v>
      </c>
      <c r="P57" s="25"/>
      <c r="Q57" s="25"/>
      <c r="R57" s="25"/>
      <c r="S57" s="25">
        <v>1</v>
      </c>
      <c r="T57" s="25">
        <v>10</v>
      </c>
      <c r="U57" s="25">
        <v>20</v>
      </c>
      <c r="V57" s="25">
        <v>1</v>
      </c>
      <c r="W57" s="25">
        <v>10</v>
      </c>
      <c r="X57" s="25">
        <v>20</v>
      </c>
      <c r="Y57" s="25" t="s">
        <v>235</v>
      </c>
      <c r="Z57" s="25" t="s">
        <v>87</v>
      </c>
      <c r="AA57" s="25" t="s">
        <v>83</v>
      </c>
    </row>
    <row r="58" s="3" customFormat="1" ht="45" customHeight="1" spans="1:28">
      <c r="A58" s="25">
        <v>47</v>
      </c>
      <c r="B58" s="25" t="s">
        <v>35</v>
      </c>
      <c r="C58" s="25" t="s">
        <v>219</v>
      </c>
      <c r="D58" s="25" t="s">
        <v>154</v>
      </c>
      <c r="E58" s="25" t="s">
        <v>236</v>
      </c>
      <c r="F58" s="25" t="s">
        <v>237</v>
      </c>
      <c r="G58" s="25" t="s">
        <v>225</v>
      </c>
      <c r="H58" s="25" t="s">
        <v>180</v>
      </c>
      <c r="I58" s="25" t="s">
        <v>237</v>
      </c>
      <c r="J58" s="37">
        <v>45352</v>
      </c>
      <c r="K58" s="37">
        <v>45657</v>
      </c>
      <c r="L58" s="25" t="s">
        <v>236</v>
      </c>
      <c r="M58" s="38" t="s">
        <v>238</v>
      </c>
      <c r="N58" s="25">
        <v>10</v>
      </c>
      <c r="O58" s="25">
        <v>10</v>
      </c>
      <c r="P58" s="25"/>
      <c r="Q58" s="25"/>
      <c r="R58" s="25"/>
      <c r="S58" s="25">
        <v>1</v>
      </c>
      <c r="T58" s="25">
        <v>650</v>
      </c>
      <c r="U58" s="25">
        <v>2600</v>
      </c>
      <c r="V58" s="25"/>
      <c r="W58" s="25">
        <v>5</v>
      </c>
      <c r="X58" s="25">
        <v>14</v>
      </c>
      <c r="Y58" s="25" t="s">
        <v>239</v>
      </c>
      <c r="Z58" s="25" t="s">
        <v>87</v>
      </c>
      <c r="AA58" s="25" t="s">
        <v>83</v>
      </c>
      <c r="AB58"/>
    </row>
    <row r="59" s="6" customFormat="1" ht="36" customHeight="1" spans="1:28">
      <c r="A59" s="25">
        <v>48</v>
      </c>
      <c r="B59" s="25" t="s">
        <v>35</v>
      </c>
      <c r="C59" s="25" t="s">
        <v>219</v>
      </c>
      <c r="D59" s="25" t="s">
        <v>154</v>
      </c>
      <c r="E59" s="26" t="s">
        <v>189</v>
      </c>
      <c r="F59" s="26" t="s">
        <v>190</v>
      </c>
      <c r="G59" s="25" t="s">
        <v>225</v>
      </c>
      <c r="H59" s="26" t="s">
        <v>180</v>
      </c>
      <c r="I59" s="26" t="s">
        <v>240</v>
      </c>
      <c r="J59" s="37">
        <v>45352</v>
      </c>
      <c r="K59" s="37">
        <v>45657</v>
      </c>
      <c r="L59" s="26" t="s">
        <v>189</v>
      </c>
      <c r="M59" s="41" t="s">
        <v>241</v>
      </c>
      <c r="N59" s="26">
        <v>40</v>
      </c>
      <c r="O59" s="26">
        <v>40</v>
      </c>
      <c r="P59" s="26"/>
      <c r="Q59" s="26"/>
      <c r="R59" s="26"/>
      <c r="S59" s="26">
        <v>1</v>
      </c>
      <c r="T59" s="26">
        <v>70</v>
      </c>
      <c r="U59" s="26">
        <v>201</v>
      </c>
      <c r="V59" s="26"/>
      <c r="W59" s="26">
        <v>5</v>
      </c>
      <c r="X59" s="26">
        <v>14</v>
      </c>
      <c r="Y59" s="26" t="s">
        <v>239</v>
      </c>
      <c r="Z59" s="25" t="s">
        <v>87</v>
      </c>
      <c r="AA59" s="26" t="s">
        <v>83</v>
      </c>
      <c r="AB59"/>
    </row>
    <row r="60" customFormat="1" ht="43" customHeight="1" spans="1:27">
      <c r="A60" s="25">
        <v>49</v>
      </c>
      <c r="B60" s="25" t="s">
        <v>35</v>
      </c>
      <c r="C60" s="25" t="s">
        <v>219</v>
      </c>
      <c r="D60" s="25" t="s">
        <v>154</v>
      </c>
      <c r="E60" s="26" t="s">
        <v>189</v>
      </c>
      <c r="F60" s="26" t="s">
        <v>242</v>
      </c>
      <c r="G60" s="25" t="s">
        <v>225</v>
      </c>
      <c r="H60" s="26" t="s">
        <v>123</v>
      </c>
      <c r="I60" s="26" t="s">
        <v>243</v>
      </c>
      <c r="J60" s="37">
        <v>45352</v>
      </c>
      <c r="K60" s="37">
        <v>45657</v>
      </c>
      <c r="L60" s="26" t="s">
        <v>189</v>
      </c>
      <c r="M60" s="41" t="s">
        <v>244</v>
      </c>
      <c r="N60" s="26">
        <v>20</v>
      </c>
      <c r="O60" s="26">
        <v>20</v>
      </c>
      <c r="P60" s="26"/>
      <c r="Q60" s="26"/>
      <c r="R60" s="26"/>
      <c r="S60" s="26">
        <v>2</v>
      </c>
      <c r="T60" s="26">
        <v>213</v>
      </c>
      <c r="U60" s="26">
        <v>695</v>
      </c>
      <c r="V60" s="26"/>
      <c r="W60" s="26">
        <v>9</v>
      </c>
      <c r="X60" s="26">
        <v>24</v>
      </c>
      <c r="Y60" s="26" t="s">
        <v>245</v>
      </c>
      <c r="Z60" s="25" t="s">
        <v>87</v>
      </c>
      <c r="AA60" s="26" t="s">
        <v>83</v>
      </c>
    </row>
    <row r="61" customFormat="1" ht="41" customHeight="1" spans="1:27">
      <c r="A61" s="25">
        <v>50</v>
      </c>
      <c r="B61" s="25" t="s">
        <v>35</v>
      </c>
      <c r="C61" s="25" t="s">
        <v>219</v>
      </c>
      <c r="D61" s="25" t="s">
        <v>154</v>
      </c>
      <c r="E61" s="25" t="s">
        <v>167</v>
      </c>
      <c r="F61" s="25" t="s">
        <v>246</v>
      </c>
      <c r="G61" s="25" t="s">
        <v>225</v>
      </c>
      <c r="H61" s="25" t="s">
        <v>180</v>
      </c>
      <c r="I61" s="25" t="s">
        <v>246</v>
      </c>
      <c r="J61" s="37">
        <v>45352</v>
      </c>
      <c r="K61" s="37">
        <v>45657</v>
      </c>
      <c r="L61" s="25" t="s">
        <v>167</v>
      </c>
      <c r="M61" s="38" t="s">
        <v>247</v>
      </c>
      <c r="N61" s="25">
        <v>20</v>
      </c>
      <c r="O61" s="25">
        <v>20</v>
      </c>
      <c r="P61" s="25"/>
      <c r="Q61" s="25"/>
      <c r="R61" s="25"/>
      <c r="S61" s="25">
        <v>1</v>
      </c>
      <c r="T61" s="25">
        <v>600</v>
      </c>
      <c r="U61" s="25">
        <v>1950</v>
      </c>
      <c r="V61" s="25"/>
      <c r="W61" s="25"/>
      <c r="X61" s="25"/>
      <c r="Y61" s="25" t="s">
        <v>248</v>
      </c>
      <c r="Z61" s="25" t="s">
        <v>87</v>
      </c>
      <c r="AA61" s="51" t="s">
        <v>83</v>
      </c>
    </row>
    <row r="62" customFormat="1" ht="42" customHeight="1" spans="1:27">
      <c r="A62" s="25">
        <v>51</v>
      </c>
      <c r="B62" s="25" t="s">
        <v>35</v>
      </c>
      <c r="C62" s="25" t="s">
        <v>219</v>
      </c>
      <c r="D62" s="25" t="s">
        <v>154</v>
      </c>
      <c r="E62" s="25" t="s">
        <v>167</v>
      </c>
      <c r="F62" s="25" t="s">
        <v>249</v>
      </c>
      <c r="G62" s="25" t="s">
        <v>225</v>
      </c>
      <c r="H62" s="25" t="s">
        <v>123</v>
      </c>
      <c r="I62" s="25" t="s">
        <v>249</v>
      </c>
      <c r="J62" s="37">
        <v>45352</v>
      </c>
      <c r="K62" s="37">
        <v>45657</v>
      </c>
      <c r="L62" s="25" t="s">
        <v>167</v>
      </c>
      <c r="M62" s="38" t="s">
        <v>250</v>
      </c>
      <c r="N62" s="25">
        <v>20</v>
      </c>
      <c r="O62" s="25">
        <v>20</v>
      </c>
      <c r="P62" s="25"/>
      <c r="Q62" s="25"/>
      <c r="R62" s="25"/>
      <c r="S62" s="25">
        <v>1</v>
      </c>
      <c r="T62" s="25">
        <v>100</v>
      </c>
      <c r="U62" s="25">
        <v>300</v>
      </c>
      <c r="V62" s="25"/>
      <c r="W62" s="25"/>
      <c r="X62" s="25"/>
      <c r="Y62" s="25" t="s">
        <v>251</v>
      </c>
      <c r="Z62" s="25" t="s">
        <v>87</v>
      </c>
      <c r="AA62" s="25" t="s">
        <v>83</v>
      </c>
    </row>
    <row r="63" s="7" customFormat="1" ht="47" customHeight="1" spans="1:28">
      <c r="A63" s="25">
        <v>52</v>
      </c>
      <c r="B63" s="25" t="s">
        <v>35</v>
      </c>
      <c r="C63" s="25" t="s">
        <v>219</v>
      </c>
      <c r="D63" s="25" t="s">
        <v>154</v>
      </c>
      <c r="E63" s="25" t="s">
        <v>167</v>
      </c>
      <c r="F63" s="25" t="s">
        <v>252</v>
      </c>
      <c r="G63" s="25" t="s">
        <v>225</v>
      </c>
      <c r="H63" s="25" t="s">
        <v>123</v>
      </c>
      <c r="I63" s="26" t="s">
        <v>252</v>
      </c>
      <c r="J63" s="37">
        <v>45352</v>
      </c>
      <c r="K63" s="37">
        <v>45657</v>
      </c>
      <c r="L63" s="26" t="s">
        <v>167</v>
      </c>
      <c r="M63" s="41" t="s">
        <v>253</v>
      </c>
      <c r="N63" s="25">
        <v>40</v>
      </c>
      <c r="O63" s="25">
        <v>40</v>
      </c>
      <c r="P63" s="25"/>
      <c r="Q63" s="25"/>
      <c r="R63" s="25"/>
      <c r="S63" s="25">
        <v>1</v>
      </c>
      <c r="T63" s="25">
        <v>87</v>
      </c>
      <c r="U63" s="25">
        <v>282</v>
      </c>
      <c r="V63" s="25">
        <v>1</v>
      </c>
      <c r="W63" s="25">
        <v>15</v>
      </c>
      <c r="X63" s="25">
        <v>35</v>
      </c>
      <c r="Y63" s="25" t="s">
        <v>251</v>
      </c>
      <c r="Z63" s="51" t="s">
        <v>87</v>
      </c>
      <c r="AA63" s="51" t="s">
        <v>83</v>
      </c>
      <c r="AB63"/>
    </row>
    <row r="64" ht="47" customHeight="1" spans="1:27">
      <c r="A64" s="25">
        <v>53</v>
      </c>
      <c r="B64" s="25" t="s">
        <v>35</v>
      </c>
      <c r="C64" s="25" t="s">
        <v>219</v>
      </c>
      <c r="D64" s="25" t="s">
        <v>154</v>
      </c>
      <c r="E64" s="25" t="s">
        <v>254</v>
      </c>
      <c r="F64" s="25" t="s">
        <v>255</v>
      </c>
      <c r="G64" s="25" t="s">
        <v>225</v>
      </c>
      <c r="H64" s="25" t="s">
        <v>123</v>
      </c>
      <c r="I64" s="25" t="s">
        <v>255</v>
      </c>
      <c r="J64" s="37">
        <v>45352</v>
      </c>
      <c r="K64" s="37">
        <v>45657</v>
      </c>
      <c r="L64" s="25" t="s">
        <v>254</v>
      </c>
      <c r="M64" s="38" t="s">
        <v>256</v>
      </c>
      <c r="N64" s="39">
        <v>30</v>
      </c>
      <c r="O64" s="39">
        <v>30</v>
      </c>
      <c r="P64" s="25"/>
      <c r="Q64" s="25"/>
      <c r="R64" s="25"/>
      <c r="S64" s="25">
        <v>1</v>
      </c>
      <c r="T64" s="25">
        <v>15</v>
      </c>
      <c r="U64" s="25">
        <v>40</v>
      </c>
      <c r="V64" s="25">
        <v>1</v>
      </c>
      <c r="W64" s="25">
        <v>5</v>
      </c>
      <c r="X64" s="25">
        <v>12</v>
      </c>
      <c r="Y64" s="25" t="s">
        <v>257</v>
      </c>
      <c r="Z64" s="25" t="s">
        <v>87</v>
      </c>
      <c r="AA64" s="25" t="s">
        <v>83</v>
      </c>
    </row>
    <row r="65" customFormat="1" ht="43" customHeight="1" spans="1:192">
      <c r="A65" s="25">
        <v>54</v>
      </c>
      <c r="B65" s="25" t="s">
        <v>35</v>
      </c>
      <c r="C65" s="25" t="s">
        <v>219</v>
      </c>
      <c r="D65" s="25" t="s">
        <v>154</v>
      </c>
      <c r="E65" s="25" t="s">
        <v>158</v>
      </c>
      <c r="F65" s="25" t="s">
        <v>192</v>
      </c>
      <c r="G65" s="25" t="s">
        <v>225</v>
      </c>
      <c r="H65" s="25" t="s">
        <v>123</v>
      </c>
      <c r="I65" s="25" t="s">
        <v>192</v>
      </c>
      <c r="J65" s="37">
        <v>45352</v>
      </c>
      <c r="K65" s="37">
        <v>45657</v>
      </c>
      <c r="L65" s="25" t="s">
        <v>158</v>
      </c>
      <c r="M65" s="38" t="s">
        <v>258</v>
      </c>
      <c r="N65" s="25">
        <v>30</v>
      </c>
      <c r="O65" s="25">
        <v>30</v>
      </c>
      <c r="P65" s="55"/>
      <c r="Q65" s="55"/>
      <c r="R65" s="55"/>
      <c r="S65" s="25">
        <v>1</v>
      </c>
      <c r="T65" s="25">
        <v>13</v>
      </c>
      <c r="U65" s="25">
        <v>61</v>
      </c>
      <c r="V65" s="55">
        <v>1</v>
      </c>
      <c r="W65" s="55">
        <v>10</v>
      </c>
      <c r="X65" s="55">
        <v>31</v>
      </c>
      <c r="Y65" s="25" t="s">
        <v>245</v>
      </c>
      <c r="Z65" s="25" t="s">
        <v>87</v>
      </c>
      <c r="AA65" s="25" t="s">
        <v>83</v>
      </c>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row>
    <row r="66" customFormat="1" ht="49" customHeight="1" spans="1:27">
      <c r="A66" s="25">
        <v>55</v>
      </c>
      <c r="B66" s="25" t="s">
        <v>35</v>
      </c>
      <c r="C66" s="25" t="s">
        <v>219</v>
      </c>
      <c r="D66" s="25" t="s">
        <v>154</v>
      </c>
      <c r="E66" s="25" t="s">
        <v>167</v>
      </c>
      <c r="F66" s="25" t="s">
        <v>249</v>
      </c>
      <c r="G66" s="25" t="s">
        <v>225</v>
      </c>
      <c r="H66" s="25" t="s">
        <v>123</v>
      </c>
      <c r="I66" s="26" t="s">
        <v>249</v>
      </c>
      <c r="J66" s="37">
        <v>45352</v>
      </c>
      <c r="K66" s="37">
        <v>45657</v>
      </c>
      <c r="L66" s="25" t="s">
        <v>167</v>
      </c>
      <c r="M66" s="41" t="s">
        <v>259</v>
      </c>
      <c r="N66" s="25">
        <v>26</v>
      </c>
      <c r="O66" s="25">
        <v>26</v>
      </c>
      <c r="P66" s="25"/>
      <c r="Q66" s="25"/>
      <c r="R66" s="25"/>
      <c r="S66" s="25">
        <v>1</v>
      </c>
      <c r="T66" s="25">
        <v>120</v>
      </c>
      <c r="U66" s="25">
        <v>300</v>
      </c>
      <c r="V66" s="25">
        <v>1</v>
      </c>
      <c r="W66" s="25">
        <v>14</v>
      </c>
      <c r="X66" s="25">
        <v>32</v>
      </c>
      <c r="Y66" s="26" t="s">
        <v>188</v>
      </c>
      <c r="Z66" s="25" t="s">
        <v>87</v>
      </c>
      <c r="AA66" s="25" t="s">
        <v>83</v>
      </c>
    </row>
    <row r="67" customFormat="1" ht="44" customHeight="1" spans="1:27">
      <c r="A67" s="25">
        <v>56</v>
      </c>
      <c r="B67" s="25" t="s">
        <v>35</v>
      </c>
      <c r="C67" s="25" t="s">
        <v>219</v>
      </c>
      <c r="D67" s="25" t="s">
        <v>154</v>
      </c>
      <c r="E67" s="25" t="s">
        <v>167</v>
      </c>
      <c r="F67" s="25" t="s">
        <v>246</v>
      </c>
      <c r="G67" s="25" t="s">
        <v>225</v>
      </c>
      <c r="H67" s="25" t="s">
        <v>123</v>
      </c>
      <c r="I67" s="25" t="s">
        <v>246</v>
      </c>
      <c r="J67" s="37">
        <v>45352</v>
      </c>
      <c r="K67" s="37">
        <v>45657</v>
      </c>
      <c r="L67" s="25" t="s">
        <v>167</v>
      </c>
      <c r="M67" s="38" t="s">
        <v>260</v>
      </c>
      <c r="N67" s="25">
        <v>20</v>
      </c>
      <c r="O67" s="25">
        <v>20</v>
      </c>
      <c r="P67" s="25"/>
      <c r="Q67" s="25"/>
      <c r="R67" s="25"/>
      <c r="S67" s="25">
        <v>1</v>
      </c>
      <c r="T67" s="25">
        <v>50</v>
      </c>
      <c r="U67" s="25">
        <v>150</v>
      </c>
      <c r="V67" s="25">
        <v>1</v>
      </c>
      <c r="W67" s="25">
        <v>21</v>
      </c>
      <c r="X67" s="25">
        <v>49</v>
      </c>
      <c r="Y67" s="25" t="s">
        <v>261</v>
      </c>
      <c r="Z67" s="25" t="s">
        <v>87</v>
      </c>
      <c r="AA67" s="25" t="s">
        <v>83</v>
      </c>
    </row>
    <row r="68" customFormat="1" ht="36" customHeight="1" spans="1:27">
      <c r="A68" s="25">
        <v>57</v>
      </c>
      <c r="B68" s="25" t="s">
        <v>35</v>
      </c>
      <c r="C68" s="25" t="s">
        <v>37</v>
      </c>
      <c r="D68" s="25" t="s">
        <v>166</v>
      </c>
      <c r="E68" s="25" t="s">
        <v>167</v>
      </c>
      <c r="F68" s="25" t="s">
        <v>262</v>
      </c>
      <c r="G68" s="26" t="s">
        <v>166</v>
      </c>
      <c r="H68" s="25" t="s">
        <v>123</v>
      </c>
      <c r="I68" s="25" t="s">
        <v>262</v>
      </c>
      <c r="J68" s="37">
        <v>45352</v>
      </c>
      <c r="K68" s="37">
        <v>45657</v>
      </c>
      <c r="L68" s="25" t="s">
        <v>167</v>
      </c>
      <c r="M68" s="41" t="s">
        <v>263</v>
      </c>
      <c r="N68" s="25">
        <v>5</v>
      </c>
      <c r="O68" s="25">
        <v>5</v>
      </c>
      <c r="P68" s="25"/>
      <c r="Q68" s="25"/>
      <c r="R68" s="25"/>
      <c r="S68" s="25">
        <v>1</v>
      </c>
      <c r="T68" s="25">
        <v>20</v>
      </c>
      <c r="U68" s="25">
        <v>60</v>
      </c>
      <c r="V68" s="25">
        <v>1</v>
      </c>
      <c r="W68" s="25">
        <v>5</v>
      </c>
      <c r="X68" s="25">
        <v>15</v>
      </c>
      <c r="Y68" s="25" t="s">
        <v>264</v>
      </c>
      <c r="Z68" s="25" t="s">
        <v>87</v>
      </c>
      <c r="AA68" s="51" t="s">
        <v>83</v>
      </c>
    </row>
    <row r="69" customFormat="1" ht="55" customHeight="1" spans="1:27">
      <c r="A69" s="25">
        <v>58</v>
      </c>
      <c r="B69" s="25" t="s">
        <v>35</v>
      </c>
      <c r="C69" s="25" t="s">
        <v>219</v>
      </c>
      <c r="D69" s="25" t="s">
        <v>154</v>
      </c>
      <c r="E69" s="25" t="s">
        <v>167</v>
      </c>
      <c r="F69" s="25" t="s">
        <v>249</v>
      </c>
      <c r="G69" s="26" t="s">
        <v>265</v>
      </c>
      <c r="H69" s="25" t="s">
        <v>123</v>
      </c>
      <c r="I69" s="26" t="s">
        <v>249</v>
      </c>
      <c r="J69" s="37">
        <v>45352</v>
      </c>
      <c r="K69" s="37">
        <v>45657</v>
      </c>
      <c r="L69" s="25" t="s">
        <v>167</v>
      </c>
      <c r="M69" s="41" t="s">
        <v>266</v>
      </c>
      <c r="N69" s="39">
        <v>10</v>
      </c>
      <c r="O69" s="39">
        <v>10</v>
      </c>
      <c r="P69" s="25"/>
      <c r="Q69" s="25"/>
      <c r="R69" s="25"/>
      <c r="S69" s="25">
        <v>1</v>
      </c>
      <c r="T69" s="25">
        <v>65</v>
      </c>
      <c r="U69" s="25">
        <v>210</v>
      </c>
      <c r="V69" s="25">
        <v>1</v>
      </c>
      <c r="W69" s="25">
        <v>15</v>
      </c>
      <c r="X69" s="25">
        <v>41</v>
      </c>
      <c r="Y69" s="26" t="s">
        <v>188</v>
      </c>
      <c r="Z69" s="25" t="s">
        <v>87</v>
      </c>
      <c r="AA69" s="25" t="s">
        <v>83</v>
      </c>
    </row>
    <row r="70" customFormat="1" ht="55" customHeight="1" spans="1:27">
      <c r="A70" s="25">
        <v>59</v>
      </c>
      <c r="B70" s="25" t="s">
        <v>35</v>
      </c>
      <c r="C70" s="25" t="s">
        <v>219</v>
      </c>
      <c r="D70" s="25" t="s">
        <v>154</v>
      </c>
      <c r="E70" s="25" t="s">
        <v>167</v>
      </c>
      <c r="F70" s="25" t="s">
        <v>262</v>
      </c>
      <c r="G70" s="26" t="s">
        <v>267</v>
      </c>
      <c r="H70" s="25" t="s">
        <v>123</v>
      </c>
      <c r="I70" s="25" t="s">
        <v>262</v>
      </c>
      <c r="J70" s="37">
        <v>45352</v>
      </c>
      <c r="K70" s="37">
        <v>45657</v>
      </c>
      <c r="L70" s="25" t="s">
        <v>167</v>
      </c>
      <c r="M70" s="38" t="s">
        <v>268</v>
      </c>
      <c r="N70" s="25">
        <v>5</v>
      </c>
      <c r="O70" s="25">
        <v>5</v>
      </c>
      <c r="P70" s="25"/>
      <c r="Q70" s="25"/>
      <c r="R70" s="25"/>
      <c r="S70" s="25">
        <v>1</v>
      </c>
      <c r="T70" s="25">
        <v>25</v>
      </c>
      <c r="U70" s="25">
        <v>105</v>
      </c>
      <c r="V70" s="25">
        <v>1</v>
      </c>
      <c r="W70" s="25">
        <v>12</v>
      </c>
      <c r="X70" s="25">
        <v>45</v>
      </c>
      <c r="Y70" s="25" t="s">
        <v>269</v>
      </c>
      <c r="Z70" s="51" t="s">
        <v>87</v>
      </c>
      <c r="AA70" s="25" t="s">
        <v>83</v>
      </c>
    </row>
    <row r="71" ht="55" customHeight="1" spans="1:27">
      <c r="A71" s="25">
        <v>60</v>
      </c>
      <c r="B71" s="25" t="s">
        <v>35</v>
      </c>
      <c r="C71" s="25" t="s">
        <v>37</v>
      </c>
      <c r="D71" s="25" t="s">
        <v>154</v>
      </c>
      <c r="E71" s="26" t="s">
        <v>270</v>
      </c>
      <c r="F71" s="25" t="s">
        <v>184</v>
      </c>
      <c r="G71" s="25" t="s">
        <v>166</v>
      </c>
      <c r="H71" s="25" t="s">
        <v>123</v>
      </c>
      <c r="I71" s="25" t="s">
        <v>184</v>
      </c>
      <c r="J71" s="37">
        <v>45352</v>
      </c>
      <c r="K71" s="37">
        <v>45657</v>
      </c>
      <c r="L71" s="25" t="s">
        <v>183</v>
      </c>
      <c r="M71" s="38" t="s">
        <v>271</v>
      </c>
      <c r="N71" s="25">
        <v>45</v>
      </c>
      <c r="O71" s="25">
        <v>45</v>
      </c>
      <c r="P71" s="25"/>
      <c r="Q71" s="25"/>
      <c r="R71" s="25"/>
      <c r="S71" s="25">
        <v>1</v>
      </c>
      <c r="T71" s="25">
        <v>12</v>
      </c>
      <c r="U71" s="25">
        <v>45</v>
      </c>
      <c r="V71" s="25">
        <v>1</v>
      </c>
      <c r="W71" s="25">
        <v>1</v>
      </c>
      <c r="X71" s="25">
        <v>6</v>
      </c>
      <c r="Y71" s="26" t="s">
        <v>272</v>
      </c>
      <c r="Z71" s="25" t="s">
        <v>87</v>
      </c>
      <c r="AA71" s="25" t="s">
        <v>83</v>
      </c>
    </row>
    <row r="72" s="8" customFormat="1" ht="35" customHeight="1" spans="1:27">
      <c r="A72" s="25">
        <v>61</v>
      </c>
      <c r="B72" s="25" t="s">
        <v>35</v>
      </c>
      <c r="C72" s="25" t="s">
        <v>37</v>
      </c>
      <c r="D72" s="25" t="s">
        <v>154</v>
      </c>
      <c r="E72" s="25" t="s">
        <v>177</v>
      </c>
      <c r="F72" s="25" t="s">
        <v>178</v>
      </c>
      <c r="G72" s="25" t="s">
        <v>273</v>
      </c>
      <c r="H72" s="25" t="s">
        <v>123</v>
      </c>
      <c r="I72" s="25" t="s">
        <v>178</v>
      </c>
      <c r="J72" s="37">
        <v>45352</v>
      </c>
      <c r="K72" s="37">
        <v>45657</v>
      </c>
      <c r="L72" s="25" t="s">
        <v>177</v>
      </c>
      <c r="M72" s="25" t="s">
        <v>274</v>
      </c>
      <c r="N72" s="25">
        <v>10</v>
      </c>
      <c r="O72" s="25">
        <v>10</v>
      </c>
      <c r="P72" s="25"/>
      <c r="Q72" s="25"/>
      <c r="R72" s="25"/>
      <c r="S72" s="25">
        <v>1</v>
      </c>
      <c r="T72" s="25">
        <v>68</v>
      </c>
      <c r="U72" s="25">
        <v>244</v>
      </c>
      <c r="V72" s="25">
        <v>1</v>
      </c>
      <c r="W72" s="25">
        <v>12</v>
      </c>
      <c r="X72" s="25">
        <v>37</v>
      </c>
      <c r="Y72" s="25" t="s">
        <v>275</v>
      </c>
      <c r="Z72" s="25" t="s">
        <v>87</v>
      </c>
      <c r="AA72" s="25" t="s">
        <v>83</v>
      </c>
    </row>
    <row r="73" s="3" customFormat="1" ht="45" customHeight="1" spans="1:192">
      <c r="A73" s="25">
        <v>62</v>
      </c>
      <c r="B73" s="25" t="s">
        <v>35</v>
      </c>
      <c r="C73" s="25" t="s">
        <v>37</v>
      </c>
      <c r="D73" s="25" t="s">
        <v>154</v>
      </c>
      <c r="E73" s="25" t="s">
        <v>177</v>
      </c>
      <c r="F73" s="25" t="s">
        <v>276</v>
      </c>
      <c r="G73" s="25" t="s">
        <v>166</v>
      </c>
      <c r="H73" s="25" t="s">
        <v>123</v>
      </c>
      <c r="I73" s="25" t="s">
        <v>276</v>
      </c>
      <c r="J73" s="37">
        <v>45352</v>
      </c>
      <c r="K73" s="37">
        <v>45657</v>
      </c>
      <c r="L73" s="25" t="s">
        <v>177</v>
      </c>
      <c r="M73" s="38" t="s">
        <v>176</v>
      </c>
      <c r="N73" s="56">
        <v>15</v>
      </c>
      <c r="O73" s="57">
        <v>15</v>
      </c>
      <c r="P73" s="57"/>
      <c r="Q73" s="57"/>
      <c r="R73" s="57"/>
      <c r="S73" s="25">
        <v>1</v>
      </c>
      <c r="T73" s="25">
        <v>21</v>
      </c>
      <c r="U73" s="25">
        <v>46</v>
      </c>
      <c r="V73" s="57">
        <v>1</v>
      </c>
      <c r="W73" s="57">
        <v>5</v>
      </c>
      <c r="X73" s="57">
        <v>16</v>
      </c>
      <c r="Y73" s="25" t="s">
        <v>232</v>
      </c>
      <c r="Z73" s="25" t="s">
        <v>87</v>
      </c>
      <c r="AA73" s="26" t="s">
        <v>83</v>
      </c>
      <c r="AB73"/>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row>
    <row r="74" ht="39" customHeight="1" spans="1:27">
      <c r="A74" s="25">
        <v>63</v>
      </c>
      <c r="B74" s="25" t="s">
        <v>35</v>
      </c>
      <c r="C74" s="25" t="s">
        <v>37</v>
      </c>
      <c r="D74" s="25" t="s">
        <v>166</v>
      </c>
      <c r="E74" s="25" t="s">
        <v>177</v>
      </c>
      <c r="F74" s="25" t="s">
        <v>276</v>
      </c>
      <c r="G74" s="25" t="s">
        <v>277</v>
      </c>
      <c r="H74" s="25" t="s">
        <v>123</v>
      </c>
      <c r="I74" s="25" t="s">
        <v>276</v>
      </c>
      <c r="J74" s="37">
        <v>45352</v>
      </c>
      <c r="K74" s="37">
        <v>45657</v>
      </c>
      <c r="L74" s="25" t="s">
        <v>177</v>
      </c>
      <c r="M74" s="38" t="s">
        <v>278</v>
      </c>
      <c r="N74" s="25">
        <v>90</v>
      </c>
      <c r="O74" s="25">
        <v>90</v>
      </c>
      <c r="P74" s="25"/>
      <c r="Q74" s="25"/>
      <c r="R74" s="25"/>
      <c r="S74" s="25">
        <v>1</v>
      </c>
      <c r="T74" s="25">
        <v>21</v>
      </c>
      <c r="U74" s="25">
        <v>78</v>
      </c>
      <c r="V74" s="25">
        <v>1</v>
      </c>
      <c r="W74" s="25">
        <v>7</v>
      </c>
      <c r="X74" s="25">
        <v>22</v>
      </c>
      <c r="Y74" s="25" t="s">
        <v>170</v>
      </c>
      <c r="Z74" s="25" t="s">
        <v>87</v>
      </c>
      <c r="AA74" s="25" t="s">
        <v>83</v>
      </c>
    </row>
    <row r="75" ht="51" customHeight="1" spans="1:27">
      <c r="A75" s="19" t="s">
        <v>38</v>
      </c>
      <c r="B75" s="19" t="s">
        <v>279</v>
      </c>
      <c r="C75" s="19"/>
      <c r="D75" s="19"/>
      <c r="E75" s="19"/>
      <c r="F75" s="19"/>
      <c r="G75" s="19">
        <v>8</v>
      </c>
      <c r="H75" s="19"/>
      <c r="I75" s="19"/>
      <c r="J75" s="19"/>
      <c r="K75" s="19"/>
      <c r="L75" s="19"/>
      <c r="M75" s="36"/>
      <c r="N75" s="19">
        <f>SUM(N76:N83)</f>
        <v>2213</v>
      </c>
      <c r="O75" s="19">
        <f t="shared" ref="O75:X75" si="6">SUM(O76:O83)</f>
        <v>620</v>
      </c>
      <c r="P75" s="19">
        <f t="shared" si="6"/>
        <v>0</v>
      </c>
      <c r="Q75" s="19">
        <f t="shared" si="6"/>
        <v>207</v>
      </c>
      <c r="R75" s="19">
        <f t="shared" si="6"/>
        <v>1386</v>
      </c>
      <c r="S75" s="19">
        <f t="shared" si="6"/>
        <v>15</v>
      </c>
      <c r="T75" s="19">
        <f t="shared" si="6"/>
        <v>2182</v>
      </c>
      <c r="U75" s="19">
        <f t="shared" si="6"/>
        <v>9371</v>
      </c>
      <c r="V75" s="19">
        <f t="shared" si="6"/>
        <v>13</v>
      </c>
      <c r="W75" s="19">
        <f t="shared" si="6"/>
        <v>534</v>
      </c>
      <c r="X75" s="19">
        <f t="shared" si="6"/>
        <v>4618</v>
      </c>
      <c r="Y75" s="19"/>
      <c r="Z75" s="19"/>
      <c r="AA75" s="19"/>
    </row>
    <row r="76" ht="35" customHeight="1" spans="1:192">
      <c r="A76" s="25">
        <v>64</v>
      </c>
      <c r="B76" s="26" t="s">
        <v>279</v>
      </c>
      <c r="C76" s="26" t="s">
        <v>40</v>
      </c>
      <c r="D76" s="26" t="s">
        <v>280</v>
      </c>
      <c r="E76" s="26" t="s">
        <v>158</v>
      </c>
      <c r="F76" s="26" t="s">
        <v>281</v>
      </c>
      <c r="G76" s="26" t="s">
        <v>282</v>
      </c>
      <c r="H76" s="26" t="s">
        <v>123</v>
      </c>
      <c r="I76" s="26" t="s">
        <v>281</v>
      </c>
      <c r="J76" s="37">
        <v>45352</v>
      </c>
      <c r="K76" s="37">
        <v>45657</v>
      </c>
      <c r="L76" s="25" t="s">
        <v>158</v>
      </c>
      <c r="M76" s="38" t="s">
        <v>283</v>
      </c>
      <c r="N76" s="39">
        <v>300</v>
      </c>
      <c r="O76" s="39">
        <v>200</v>
      </c>
      <c r="P76" s="26"/>
      <c r="Q76" s="26"/>
      <c r="R76" s="26">
        <v>100</v>
      </c>
      <c r="S76" s="26">
        <v>1</v>
      </c>
      <c r="T76" s="26">
        <v>230</v>
      </c>
      <c r="U76" s="26">
        <v>1500</v>
      </c>
      <c r="V76" s="26">
        <v>1</v>
      </c>
      <c r="W76" s="26">
        <v>150</v>
      </c>
      <c r="X76" s="26">
        <v>800</v>
      </c>
      <c r="Y76" s="25" t="s">
        <v>284</v>
      </c>
      <c r="Z76" s="25" t="s">
        <v>87</v>
      </c>
      <c r="AA76" s="25" t="s">
        <v>143</v>
      </c>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row>
    <row r="77" ht="48" customHeight="1" spans="1:27">
      <c r="A77" s="25">
        <v>65</v>
      </c>
      <c r="B77" s="26" t="s">
        <v>279</v>
      </c>
      <c r="C77" s="25" t="s">
        <v>40</v>
      </c>
      <c r="D77" s="26" t="s">
        <v>280</v>
      </c>
      <c r="E77" s="25" t="s">
        <v>167</v>
      </c>
      <c r="F77" s="25" t="s">
        <v>246</v>
      </c>
      <c r="G77" s="26" t="s">
        <v>282</v>
      </c>
      <c r="H77" s="25" t="s">
        <v>123</v>
      </c>
      <c r="I77" s="26" t="s">
        <v>246</v>
      </c>
      <c r="J77" s="37">
        <v>45352</v>
      </c>
      <c r="K77" s="37">
        <v>45657</v>
      </c>
      <c r="L77" s="25" t="s">
        <v>167</v>
      </c>
      <c r="M77" s="38" t="s">
        <v>283</v>
      </c>
      <c r="N77" s="25">
        <v>300</v>
      </c>
      <c r="O77" s="25">
        <v>200</v>
      </c>
      <c r="P77" s="25"/>
      <c r="Q77" s="25"/>
      <c r="R77" s="25">
        <v>100</v>
      </c>
      <c r="S77" s="25">
        <v>1</v>
      </c>
      <c r="T77" s="25">
        <v>600</v>
      </c>
      <c r="U77" s="25">
        <v>2050</v>
      </c>
      <c r="V77" s="25">
        <v>1</v>
      </c>
      <c r="W77" s="25">
        <v>35</v>
      </c>
      <c r="X77" s="25">
        <v>107</v>
      </c>
      <c r="Y77" s="25" t="s">
        <v>284</v>
      </c>
      <c r="Z77" s="25" t="s">
        <v>87</v>
      </c>
      <c r="AA77" s="25" t="s">
        <v>143</v>
      </c>
    </row>
    <row r="78" customFormat="1" ht="37" customHeight="1" spans="1:27">
      <c r="A78" s="25">
        <v>66</v>
      </c>
      <c r="B78" s="25" t="s">
        <v>279</v>
      </c>
      <c r="C78" s="25" t="s">
        <v>39</v>
      </c>
      <c r="D78" s="25" t="s">
        <v>39</v>
      </c>
      <c r="E78" s="25" t="s">
        <v>254</v>
      </c>
      <c r="F78" s="25" t="s">
        <v>255</v>
      </c>
      <c r="G78" s="26" t="s">
        <v>285</v>
      </c>
      <c r="H78" s="25" t="s">
        <v>180</v>
      </c>
      <c r="I78" s="26" t="s">
        <v>255</v>
      </c>
      <c r="J78" s="37">
        <v>45352</v>
      </c>
      <c r="K78" s="37">
        <v>45657</v>
      </c>
      <c r="L78" s="25" t="s">
        <v>254</v>
      </c>
      <c r="M78" s="41" t="s">
        <v>286</v>
      </c>
      <c r="N78" s="25">
        <v>4</v>
      </c>
      <c r="O78" s="25">
        <v>4</v>
      </c>
      <c r="P78" s="25"/>
      <c r="Q78" s="25"/>
      <c r="R78" s="25"/>
      <c r="S78" s="25">
        <v>1</v>
      </c>
      <c r="T78" s="25">
        <v>50</v>
      </c>
      <c r="U78" s="25">
        <v>521</v>
      </c>
      <c r="V78" s="25"/>
      <c r="W78" s="25">
        <v>3</v>
      </c>
      <c r="X78" s="25">
        <v>24</v>
      </c>
      <c r="Y78" s="25" t="s">
        <v>287</v>
      </c>
      <c r="Z78" s="51" t="s">
        <v>87</v>
      </c>
      <c r="AA78" s="25" t="s">
        <v>143</v>
      </c>
    </row>
    <row r="79" ht="82" customHeight="1" spans="1:27">
      <c r="A79" s="25">
        <v>67</v>
      </c>
      <c r="B79" s="26" t="s">
        <v>279</v>
      </c>
      <c r="C79" s="26" t="s">
        <v>39</v>
      </c>
      <c r="D79" s="26" t="s">
        <v>39</v>
      </c>
      <c r="E79" s="26" t="s">
        <v>209</v>
      </c>
      <c r="F79" s="26" t="s">
        <v>210</v>
      </c>
      <c r="G79" s="26" t="s">
        <v>288</v>
      </c>
      <c r="H79" s="26" t="s">
        <v>123</v>
      </c>
      <c r="I79" s="26" t="s">
        <v>210</v>
      </c>
      <c r="J79" s="37">
        <v>45352</v>
      </c>
      <c r="K79" s="37">
        <v>45657</v>
      </c>
      <c r="L79" s="25" t="s">
        <v>289</v>
      </c>
      <c r="M79" s="41" t="s">
        <v>290</v>
      </c>
      <c r="N79" s="39">
        <v>168</v>
      </c>
      <c r="O79" s="39">
        <v>168</v>
      </c>
      <c r="P79" s="26"/>
      <c r="Q79" s="26"/>
      <c r="R79" s="26"/>
      <c r="S79" s="26">
        <v>1</v>
      </c>
      <c r="T79" s="26">
        <v>75</v>
      </c>
      <c r="U79" s="26">
        <v>300</v>
      </c>
      <c r="V79" s="26">
        <v>1</v>
      </c>
      <c r="W79" s="26">
        <v>28</v>
      </c>
      <c r="X79" s="26">
        <v>112</v>
      </c>
      <c r="Y79" s="26" t="s">
        <v>291</v>
      </c>
      <c r="Z79" s="26" t="s">
        <v>292</v>
      </c>
      <c r="AA79" s="25" t="s">
        <v>143</v>
      </c>
    </row>
    <row r="80" ht="59" customHeight="1" spans="1:27">
      <c r="A80" s="25">
        <v>68</v>
      </c>
      <c r="B80" s="26" t="s">
        <v>279</v>
      </c>
      <c r="C80" s="26" t="s">
        <v>39</v>
      </c>
      <c r="D80" s="26" t="s">
        <v>293</v>
      </c>
      <c r="E80" s="26" t="s">
        <v>158</v>
      </c>
      <c r="F80" s="26" t="s">
        <v>294</v>
      </c>
      <c r="G80" s="26" t="s">
        <v>295</v>
      </c>
      <c r="H80" s="26" t="s">
        <v>123</v>
      </c>
      <c r="I80" s="26" t="s">
        <v>294</v>
      </c>
      <c r="J80" s="37">
        <v>45352</v>
      </c>
      <c r="K80" s="37">
        <v>45657</v>
      </c>
      <c r="L80" s="25" t="s">
        <v>79</v>
      </c>
      <c r="M80" s="41" t="s">
        <v>296</v>
      </c>
      <c r="N80" s="39">
        <v>48</v>
      </c>
      <c r="O80" s="39">
        <v>48</v>
      </c>
      <c r="P80" s="26"/>
      <c r="Q80" s="26"/>
      <c r="R80" s="26"/>
      <c r="S80" s="26">
        <v>1</v>
      </c>
      <c r="T80" s="26">
        <v>127</v>
      </c>
      <c r="U80" s="26">
        <v>500</v>
      </c>
      <c r="V80" s="26"/>
      <c r="W80" s="26">
        <v>18</v>
      </c>
      <c r="X80" s="26">
        <v>75</v>
      </c>
      <c r="Y80" s="26" t="s">
        <v>297</v>
      </c>
      <c r="Z80" s="25" t="s">
        <v>87</v>
      </c>
      <c r="AA80" s="26" t="s">
        <v>126</v>
      </c>
    </row>
    <row r="81" s="9" customFormat="1" ht="46" customHeight="1" spans="1:28">
      <c r="A81" s="25">
        <v>69</v>
      </c>
      <c r="B81" s="25" t="s">
        <v>279</v>
      </c>
      <c r="C81" s="25" t="s">
        <v>39</v>
      </c>
      <c r="D81" s="25" t="s">
        <v>39</v>
      </c>
      <c r="E81" s="25" t="s">
        <v>76</v>
      </c>
      <c r="F81" s="25" t="s">
        <v>76</v>
      </c>
      <c r="G81" s="25" t="s">
        <v>298</v>
      </c>
      <c r="H81" s="25" t="s">
        <v>78</v>
      </c>
      <c r="I81" s="25" t="s">
        <v>76</v>
      </c>
      <c r="J81" s="37">
        <v>45352</v>
      </c>
      <c r="K81" s="37">
        <v>45657</v>
      </c>
      <c r="L81" s="25" t="s">
        <v>79</v>
      </c>
      <c r="M81" s="38" t="s">
        <v>299</v>
      </c>
      <c r="N81" s="25">
        <v>187</v>
      </c>
      <c r="O81" s="25"/>
      <c r="P81" s="58"/>
      <c r="Q81" s="25">
        <v>187</v>
      </c>
      <c r="R81" s="58"/>
      <c r="S81" s="58"/>
      <c r="T81" s="58"/>
      <c r="U81" s="58"/>
      <c r="V81" s="58"/>
      <c r="W81" s="58"/>
      <c r="X81" s="58"/>
      <c r="Y81" s="50" t="s">
        <v>300</v>
      </c>
      <c r="Z81" s="25" t="s">
        <v>87</v>
      </c>
      <c r="AA81" s="25" t="s">
        <v>88</v>
      </c>
      <c r="AB81" s="61"/>
    </row>
    <row r="82" s="9" customFormat="1" ht="36" customHeight="1" spans="1:16372">
      <c r="A82" s="25">
        <v>70</v>
      </c>
      <c r="B82" s="25" t="s">
        <v>279</v>
      </c>
      <c r="C82" s="25" t="s">
        <v>39</v>
      </c>
      <c r="D82" s="25" t="s">
        <v>39</v>
      </c>
      <c r="E82" s="25" t="s">
        <v>76</v>
      </c>
      <c r="F82" s="25" t="s">
        <v>76</v>
      </c>
      <c r="G82" s="25" t="s">
        <v>298</v>
      </c>
      <c r="H82" s="25" t="s">
        <v>78</v>
      </c>
      <c r="I82" s="25" t="s">
        <v>76</v>
      </c>
      <c r="J82" s="37">
        <v>45352</v>
      </c>
      <c r="K82" s="37">
        <v>45657</v>
      </c>
      <c r="L82" s="25" t="s">
        <v>79</v>
      </c>
      <c r="M82" s="38" t="s">
        <v>301</v>
      </c>
      <c r="N82" s="25">
        <v>20</v>
      </c>
      <c r="O82" s="25"/>
      <c r="P82" s="58"/>
      <c r="Q82" s="25">
        <v>20</v>
      </c>
      <c r="R82" s="58"/>
      <c r="S82" s="58"/>
      <c r="T82" s="58"/>
      <c r="U82" s="58"/>
      <c r="V82" s="58"/>
      <c r="W82" s="58"/>
      <c r="X82" s="58"/>
      <c r="Y82" s="50" t="s">
        <v>302</v>
      </c>
      <c r="Z82" s="25" t="s">
        <v>87</v>
      </c>
      <c r="AA82" s="25" t="s">
        <v>88</v>
      </c>
      <c r="XEM82"/>
      <c r="XEN82"/>
      <c r="XEO82"/>
      <c r="XEP82"/>
      <c r="XEQ82"/>
      <c r="XER82"/>
    </row>
    <row r="83" ht="98" hidden="1" customHeight="1" spans="1:27">
      <c r="A83" s="25">
        <v>71</v>
      </c>
      <c r="B83" s="25" t="s">
        <v>279</v>
      </c>
      <c r="C83" s="25" t="s">
        <v>39</v>
      </c>
      <c r="D83" s="25" t="s">
        <v>89</v>
      </c>
      <c r="E83" s="25" t="s">
        <v>76</v>
      </c>
      <c r="F83" s="25" t="s">
        <v>76</v>
      </c>
      <c r="G83" s="25" t="s">
        <v>303</v>
      </c>
      <c r="H83" s="25" t="s">
        <v>123</v>
      </c>
      <c r="I83" s="25" t="s">
        <v>76</v>
      </c>
      <c r="J83" s="37">
        <v>45352</v>
      </c>
      <c r="K83" s="37">
        <v>45657</v>
      </c>
      <c r="L83" s="25" t="s">
        <v>304</v>
      </c>
      <c r="M83" s="38" t="s">
        <v>305</v>
      </c>
      <c r="N83" s="25">
        <v>1186</v>
      </c>
      <c r="O83" s="25"/>
      <c r="P83" s="25"/>
      <c r="Q83" s="25"/>
      <c r="R83" s="25">
        <v>1186</v>
      </c>
      <c r="S83" s="25">
        <v>10</v>
      </c>
      <c r="T83" s="25">
        <v>1100</v>
      </c>
      <c r="U83" s="25">
        <v>4500</v>
      </c>
      <c r="V83" s="25">
        <v>10</v>
      </c>
      <c r="W83" s="25">
        <v>300</v>
      </c>
      <c r="X83" s="25">
        <v>3500</v>
      </c>
      <c r="Y83" s="25" t="s">
        <v>287</v>
      </c>
      <c r="Z83" s="51" t="s">
        <v>87</v>
      </c>
      <c r="AA83" s="25"/>
    </row>
    <row r="84" ht="27" customHeight="1" spans="1:27">
      <c r="A84" s="19" t="s">
        <v>41</v>
      </c>
      <c r="B84" s="19" t="s">
        <v>42</v>
      </c>
      <c r="C84" s="19"/>
      <c r="D84" s="19"/>
      <c r="E84" s="19"/>
      <c r="F84" s="19"/>
      <c r="G84" s="19">
        <v>1</v>
      </c>
      <c r="H84" s="19"/>
      <c r="I84" s="19"/>
      <c r="J84" s="32"/>
      <c r="K84" s="31"/>
      <c r="L84" s="31"/>
      <c r="M84" s="36"/>
      <c r="N84" s="19">
        <f>SUM(N85)</f>
        <v>33</v>
      </c>
      <c r="O84" s="19">
        <f>SUM(O85)</f>
        <v>0</v>
      </c>
      <c r="P84" s="19">
        <f t="shared" ref="O84:X84" si="7">SUM(P85)</f>
        <v>0</v>
      </c>
      <c r="Q84" s="19">
        <f t="shared" si="7"/>
        <v>33</v>
      </c>
      <c r="R84" s="19">
        <f t="shared" si="7"/>
        <v>0</v>
      </c>
      <c r="S84" s="19">
        <f t="shared" si="7"/>
        <v>0</v>
      </c>
      <c r="T84" s="19">
        <f t="shared" si="7"/>
        <v>0</v>
      </c>
      <c r="U84" s="19">
        <f t="shared" si="7"/>
        <v>0</v>
      </c>
      <c r="V84" s="19">
        <f t="shared" si="7"/>
        <v>0</v>
      </c>
      <c r="W84" s="19">
        <f t="shared" si="7"/>
        <v>0</v>
      </c>
      <c r="X84" s="19">
        <f t="shared" si="7"/>
        <v>0</v>
      </c>
      <c r="Y84" s="19"/>
      <c r="Z84" s="19"/>
      <c r="AA84" s="52"/>
    </row>
    <row r="85" ht="45" spans="1:27">
      <c r="A85" s="52">
        <v>72</v>
      </c>
      <c r="B85" s="16" t="s">
        <v>42</v>
      </c>
      <c r="C85" s="16" t="s">
        <v>306</v>
      </c>
      <c r="D85" s="16" t="s">
        <v>89</v>
      </c>
      <c r="E85" s="22" t="s">
        <v>76</v>
      </c>
      <c r="F85" s="22" t="s">
        <v>76</v>
      </c>
      <c r="G85" s="22" t="s">
        <v>307</v>
      </c>
      <c r="H85" s="22" t="s">
        <v>78</v>
      </c>
      <c r="I85" s="22" t="s">
        <v>308</v>
      </c>
      <c r="J85" s="32">
        <v>45352</v>
      </c>
      <c r="K85" s="32">
        <v>45657</v>
      </c>
      <c r="L85" s="16" t="s">
        <v>309</v>
      </c>
      <c r="M85" s="59" t="s">
        <v>310</v>
      </c>
      <c r="N85" s="16">
        <v>33</v>
      </c>
      <c r="O85" s="16"/>
      <c r="P85" s="16"/>
      <c r="Q85" s="16">
        <v>33</v>
      </c>
      <c r="R85" s="16"/>
      <c r="S85" s="16"/>
      <c r="T85" s="16"/>
      <c r="U85" s="16"/>
      <c r="V85" s="16"/>
      <c r="W85" s="16"/>
      <c r="X85" s="16"/>
      <c r="Y85" s="62" t="s">
        <v>291</v>
      </c>
      <c r="Z85" s="16" t="s">
        <v>87</v>
      </c>
      <c r="AA85" s="52" t="s">
        <v>88</v>
      </c>
    </row>
    <row r="86" ht="29" customHeight="1" spans="1:27">
      <c r="A86" s="19" t="s">
        <v>43</v>
      </c>
      <c r="B86" s="19" t="s">
        <v>311</v>
      </c>
      <c r="C86" s="19"/>
      <c r="D86" s="19"/>
      <c r="E86" s="19"/>
      <c r="F86" s="19"/>
      <c r="G86" s="19">
        <v>1</v>
      </c>
      <c r="H86" s="19"/>
      <c r="I86" s="19"/>
      <c r="J86" s="19"/>
      <c r="K86" s="19"/>
      <c r="L86" s="19"/>
      <c r="M86" s="36"/>
      <c r="N86" s="19">
        <f>SUM(N87:N87)</f>
        <v>30</v>
      </c>
      <c r="O86" s="19">
        <f t="shared" ref="O86:X86" si="8">SUM(O87:O87)</f>
        <v>30</v>
      </c>
      <c r="P86" s="19">
        <f t="shared" si="8"/>
        <v>0</v>
      </c>
      <c r="Q86" s="19">
        <f t="shared" si="8"/>
        <v>0</v>
      </c>
      <c r="R86" s="19">
        <f t="shared" si="8"/>
        <v>0</v>
      </c>
      <c r="S86" s="19">
        <f t="shared" si="8"/>
        <v>0</v>
      </c>
      <c r="T86" s="19">
        <f t="shared" si="8"/>
        <v>0</v>
      </c>
      <c r="U86" s="19">
        <f t="shared" si="8"/>
        <v>0</v>
      </c>
      <c r="V86" s="19">
        <f t="shared" si="8"/>
        <v>0</v>
      </c>
      <c r="W86" s="19">
        <f t="shared" si="8"/>
        <v>0</v>
      </c>
      <c r="X86" s="19">
        <f t="shared" si="8"/>
        <v>0</v>
      </c>
      <c r="Y86" s="19"/>
      <c r="Z86" s="19"/>
      <c r="AA86" s="52"/>
    </row>
    <row r="87" ht="37" customHeight="1" spans="1:27">
      <c r="A87" s="52">
        <v>73</v>
      </c>
      <c r="B87" s="25" t="s">
        <v>311</v>
      </c>
      <c r="C87" s="53" t="s">
        <v>44</v>
      </c>
      <c r="D87" s="53" t="s">
        <v>44</v>
      </c>
      <c r="E87" s="53" t="s">
        <v>76</v>
      </c>
      <c r="F87" s="53" t="s">
        <v>76</v>
      </c>
      <c r="G87" s="53" t="s">
        <v>44</v>
      </c>
      <c r="H87" s="53" t="s">
        <v>78</v>
      </c>
      <c r="I87" s="53" t="s">
        <v>76</v>
      </c>
      <c r="J87" s="37">
        <v>45352</v>
      </c>
      <c r="K87" s="37">
        <v>45657</v>
      </c>
      <c r="L87" s="25" t="s">
        <v>79</v>
      </c>
      <c r="M87" s="60" t="s">
        <v>312</v>
      </c>
      <c r="N87" s="53">
        <v>30</v>
      </c>
      <c r="O87" s="25">
        <v>30</v>
      </c>
      <c r="P87" s="25"/>
      <c r="Q87" s="25"/>
      <c r="R87" s="25"/>
      <c r="S87" s="25"/>
      <c r="T87" s="25"/>
      <c r="U87" s="25"/>
      <c r="V87" s="25"/>
      <c r="W87" s="25"/>
      <c r="X87" s="25"/>
      <c r="Y87" s="53" t="s">
        <v>313</v>
      </c>
      <c r="Z87" s="25" t="s">
        <v>87</v>
      </c>
      <c r="AA87" s="25" t="s">
        <v>314</v>
      </c>
    </row>
    <row r="88" spans="1:1">
      <c r="A88" s="54"/>
    </row>
    <row r="89" spans="1:1">
      <c r="A89" s="54"/>
    </row>
    <row r="90" spans="1:1">
      <c r="A90" s="54"/>
    </row>
    <row r="91" ht="25" customHeight="1" spans="1:1">
      <c r="A91" s="54"/>
    </row>
    <row r="92" ht="11" customHeight="1"/>
  </sheetData>
  <autoFilter xmlns:etc="http://www.wps.cn/officeDocument/2017/etCustomData" ref="A1:AA87" etc:filterBottomFollowUsedRange="0">
    <filterColumn colId="11">
      <filters blank="1">
        <filter val="城北街道"/>
        <filter val="城南街道"/>
        <filter val="坨院街道"/>
        <filter val="河西街道"/>
        <filter val="盈口街道"/>
        <filter val="迎丰街道"/>
        <filter val="区妇联"/>
        <filter val="黄岩管理处"/>
        <filter val="区医保局"/>
        <filter val="区发改局"/>
        <filter val="区水利局"/>
        <filter val="区农业农村局"/>
        <filter val="凉亭坳乡"/>
        <filter val="责任单位"/>
        <filter val="区住建局"/>
        <filter val="区人社局"/>
        <filter val="区林业局"/>
        <filter val="区教育局"/>
        <filter val="区民政局"/>
        <filter val="区交通运输局"/>
        <filter val="黄金坳镇"/>
      </filters>
    </filterColumn>
    <extLst/>
  </autoFilter>
  <mergeCells count="30">
    <mergeCell ref="A1:C1"/>
    <mergeCell ref="A2:AA2"/>
    <mergeCell ref="A3:AA3"/>
    <mergeCell ref="A4:AA4"/>
    <mergeCell ref="B5:D5"/>
    <mergeCell ref="J5:K5"/>
    <mergeCell ref="N5:R5"/>
    <mergeCell ref="S5:X5"/>
    <mergeCell ref="O6:R6"/>
    <mergeCell ref="V6:X6"/>
    <mergeCell ref="A5:A7"/>
    <mergeCell ref="B6:B7"/>
    <mergeCell ref="C6:C7"/>
    <mergeCell ref="D6:D7"/>
    <mergeCell ref="E5:E7"/>
    <mergeCell ref="F5:F7"/>
    <mergeCell ref="G5:G7"/>
    <mergeCell ref="H5:H7"/>
    <mergeCell ref="I5:I7"/>
    <mergeCell ref="J6:J7"/>
    <mergeCell ref="K6:K7"/>
    <mergeCell ref="L5:L7"/>
    <mergeCell ref="M5:M7"/>
    <mergeCell ref="N6:N7"/>
    <mergeCell ref="S6:S7"/>
    <mergeCell ref="T6:T7"/>
    <mergeCell ref="U6:U7"/>
    <mergeCell ref="Y5:Y7"/>
    <mergeCell ref="Z5:Z7"/>
    <mergeCell ref="AA5:AA7"/>
  </mergeCells>
  <printOptions horizontalCentered="1"/>
  <pageMargins left="0.275" right="0.393055555555556" top="0.629861111111111" bottom="0.590277777777778" header="0.5" footer="0.5"/>
  <pageSetup paperSize="9" scale="67" firstPageNumber="6" fitToHeight="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topLeftCell="E1" workbookViewId="0">
      <selection activeCell="O81" sqref="O81"/>
    </sheetView>
  </sheetViews>
  <sheetFormatPr defaultColWidth="9" defaultRowHeight="13.5"/>
  <sheetData>
    <row r="1" spans="1:27">
      <c r="A1">
        <v>10</v>
      </c>
      <c r="B1" t="s">
        <v>279</v>
      </c>
      <c r="C1" t="s">
        <v>39</v>
      </c>
      <c r="D1" t="s">
        <v>35</v>
      </c>
      <c r="E1" t="s">
        <v>189</v>
      </c>
      <c r="F1" t="s">
        <v>315</v>
      </c>
      <c r="G1" t="s">
        <v>316</v>
      </c>
      <c r="I1" t="s">
        <v>317</v>
      </c>
      <c r="J1" t="s">
        <v>318</v>
      </c>
      <c r="K1" t="s">
        <v>319</v>
      </c>
      <c r="L1" t="s">
        <v>79</v>
      </c>
      <c r="M1" t="s">
        <v>320</v>
      </c>
      <c r="N1">
        <v>50</v>
      </c>
      <c r="O1">
        <v>50</v>
      </c>
      <c r="T1">
        <v>499</v>
      </c>
      <c r="U1">
        <v>1495</v>
      </c>
      <c r="W1">
        <v>42</v>
      </c>
      <c r="X1">
        <v>108</v>
      </c>
      <c r="AA1" t="s">
        <v>321</v>
      </c>
    </row>
    <row r="2" spans="1:26">
      <c r="A2">
        <v>17</v>
      </c>
      <c r="B2" t="s">
        <v>279</v>
      </c>
      <c r="C2" t="s">
        <v>322</v>
      </c>
      <c r="D2" t="s">
        <v>323</v>
      </c>
      <c r="E2" t="s">
        <v>189</v>
      </c>
      <c r="F2" t="s">
        <v>194</v>
      </c>
      <c r="G2" t="s">
        <v>324</v>
      </c>
      <c r="I2" t="s">
        <v>325</v>
      </c>
      <c r="J2" t="s">
        <v>326</v>
      </c>
      <c r="K2" t="s">
        <v>327</v>
      </c>
      <c r="L2" t="s">
        <v>79</v>
      </c>
      <c r="M2" t="s">
        <v>328</v>
      </c>
      <c r="N2">
        <v>150</v>
      </c>
      <c r="O2">
        <v>50</v>
      </c>
      <c r="R2">
        <v>100</v>
      </c>
      <c r="S2">
        <v>4</v>
      </c>
      <c r="T2">
        <v>50</v>
      </c>
      <c r="U2">
        <v>120</v>
      </c>
      <c r="W2">
        <v>3</v>
      </c>
      <c r="X2">
        <v>5</v>
      </c>
      <c r="Z2" t="s">
        <v>329</v>
      </c>
    </row>
    <row r="3" spans="1:26">
      <c r="A3">
        <v>41</v>
      </c>
      <c r="B3" t="s">
        <v>279</v>
      </c>
      <c r="C3" t="s">
        <v>39</v>
      </c>
      <c r="D3" t="s">
        <v>330</v>
      </c>
      <c r="E3" t="s">
        <v>331</v>
      </c>
      <c r="F3" t="s">
        <v>184</v>
      </c>
      <c r="G3" t="s">
        <v>332</v>
      </c>
      <c r="H3" t="s">
        <v>123</v>
      </c>
      <c r="I3" t="s">
        <v>333</v>
      </c>
      <c r="J3">
        <v>45352</v>
      </c>
      <c r="K3">
        <v>45992</v>
      </c>
      <c r="L3" t="s">
        <v>183</v>
      </c>
      <c r="M3" t="s">
        <v>334</v>
      </c>
      <c r="N3">
        <v>50</v>
      </c>
      <c r="O3">
        <v>50</v>
      </c>
      <c r="S3">
        <v>1</v>
      </c>
      <c r="T3">
        <v>742</v>
      </c>
      <c r="U3">
        <v>1821</v>
      </c>
      <c r="Y3" t="s">
        <v>335</v>
      </c>
      <c r="Z3" t="s">
        <v>87</v>
      </c>
    </row>
    <row r="4" spans="1:26">
      <c r="A4">
        <v>42</v>
      </c>
      <c r="B4" t="s">
        <v>279</v>
      </c>
      <c r="C4" t="s">
        <v>39</v>
      </c>
      <c r="D4" t="s">
        <v>330</v>
      </c>
      <c r="E4" t="s">
        <v>331</v>
      </c>
      <c r="F4" t="s">
        <v>184</v>
      </c>
      <c r="G4" t="s">
        <v>336</v>
      </c>
      <c r="H4" t="s">
        <v>123</v>
      </c>
      <c r="I4" t="s">
        <v>337</v>
      </c>
      <c r="J4">
        <v>45352</v>
      </c>
      <c r="K4">
        <v>45992</v>
      </c>
      <c r="L4" t="s">
        <v>183</v>
      </c>
      <c r="M4" t="s">
        <v>338</v>
      </c>
      <c r="N4">
        <v>60</v>
      </c>
      <c r="O4">
        <v>60</v>
      </c>
      <c r="S4">
        <v>1</v>
      </c>
      <c r="T4">
        <v>312</v>
      </c>
      <c r="U4">
        <v>800</v>
      </c>
      <c r="Y4" t="s">
        <v>339</v>
      </c>
      <c r="Z4" t="s">
        <v>87</v>
      </c>
    </row>
    <row r="5" spans="1:26">
      <c r="A5">
        <v>46</v>
      </c>
      <c r="B5" t="s">
        <v>279</v>
      </c>
      <c r="C5" t="s">
        <v>39</v>
      </c>
      <c r="D5" t="s">
        <v>39</v>
      </c>
      <c r="E5" t="s">
        <v>177</v>
      </c>
      <c r="F5" t="s">
        <v>276</v>
      </c>
      <c r="G5" t="s">
        <v>277</v>
      </c>
      <c r="H5" t="s">
        <v>123</v>
      </c>
      <c r="I5" t="s">
        <v>276</v>
      </c>
      <c r="J5">
        <v>45658</v>
      </c>
      <c r="K5">
        <v>45992</v>
      </c>
      <c r="L5" t="s">
        <v>177</v>
      </c>
      <c r="M5" t="s">
        <v>277</v>
      </c>
      <c r="N5">
        <v>100</v>
      </c>
      <c r="O5">
        <v>100</v>
      </c>
      <c r="S5">
        <v>1</v>
      </c>
      <c r="T5">
        <v>118</v>
      </c>
      <c r="U5">
        <v>402</v>
      </c>
      <c r="Y5" t="s">
        <v>170</v>
      </c>
      <c r="Z5" t="s">
        <v>87</v>
      </c>
    </row>
    <row r="6" spans="1:26">
      <c r="A6">
        <v>47</v>
      </c>
      <c r="B6" t="s">
        <v>279</v>
      </c>
      <c r="C6" t="s">
        <v>39</v>
      </c>
      <c r="D6" t="s">
        <v>39</v>
      </c>
      <c r="E6" t="s">
        <v>177</v>
      </c>
      <c r="F6" t="s">
        <v>178</v>
      </c>
      <c r="G6" t="s">
        <v>340</v>
      </c>
      <c r="H6" t="s">
        <v>123</v>
      </c>
      <c r="I6" t="s">
        <v>178</v>
      </c>
      <c r="J6">
        <v>45658</v>
      </c>
      <c r="K6">
        <v>45992</v>
      </c>
      <c r="L6" t="s">
        <v>177</v>
      </c>
      <c r="M6" t="s">
        <v>341</v>
      </c>
      <c r="N6">
        <v>95</v>
      </c>
      <c r="O6">
        <v>95</v>
      </c>
      <c r="S6">
        <v>1</v>
      </c>
      <c r="T6">
        <v>68</v>
      </c>
      <c r="U6">
        <v>244</v>
      </c>
      <c r="Y6" t="s">
        <v>170</v>
      </c>
      <c r="Z6" t="s">
        <v>87</v>
      </c>
    </row>
    <row r="7" spans="1:26">
      <c r="A7">
        <v>67</v>
      </c>
      <c r="B7" t="s">
        <v>279</v>
      </c>
      <c r="C7" t="s">
        <v>342</v>
      </c>
      <c r="D7" t="s">
        <v>343</v>
      </c>
      <c r="E7" t="s">
        <v>167</v>
      </c>
      <c r="F7" t="s">
        <v>246</v>
      </c>
      <c r="G7" t="s">
        <v>344</v>
      </c>
      <c r="H7" t="s">
        <v>123</v>
      </c>
      <c r="I7" t="s">
        <v>345</v>
      </c>
      <c r="J7" t="s">
        <v>346</v>
      </c>
      <c r="K7" t="s">
        <v>347</v>
      </c>
      <c r="L7" t="s">
        <v>167</v>
      </c>
      <c r="M7" t="s">
        <v>348</v>
      </c>
      <c r="N7">
        <v>20</v>
      </c>
      <c r="O7">
        <v>20</v>
      </c>
      <c r="Y7" t="s">
        <v>261</v>
      </c>
      <c r="Z7" t="s">
        <v>87</v>
      </c>
    </row>
    <row r="8" spans="1:26">
      <c r="A8">
        <v>70</v>
      </c>
      <c r="B8" t="s">
        <v>279</v>
      </c>
      <c r="C8" t="s">
        <v>342</v>
      </c>
      <c r="D8" t="s">
        <v>343</v>
      </c>
      <c r="E8" t="s">
        <v>167</v>
      </c>
      <c r="F8" t="s">
        <v>168</v>
      </c>
      <c r="G8" t="s">
        <v>344</v>
      </c>
      <c r="H8" t="s">
        <v>123</v>
      </c>
      <c r="I8" t="s">
        <v>349</v>
      </c>
      <c r="J8" t="s">
        <v>346</v>
      </c>
      <c r="K8" t="s">
        <v>347</v>
      </c>
      <c r="L8" t="s">
        <v>167</v>
      </c>
      <c r="M8" t="s">
        <v>350</v>
      </c>
      <c r="N8">
        <v>200</v>
      </c>
      <c r="O8">
        <v>200</v>
      </c>
      <c r="T8">
        <v>970</v>
      </c>
      <c r="U8">
        <v>3300</v>
      </c>
      <c r="Y8" t="s">
        <v>351</v>
      </c>
      <c r="Z8" t="s">
        <v>87</v>
      </c>
    </row>
    <row r="9" spans="1:26">
      <c r="A9">
        <v>74</v>
      </c>
      <c r="B9" t="s">
        <v>279</v>
      </c>
      <c r="C9" t="s">
        <v>342</v>
      </c>
      <c r="D9" t="s">
        <v>343</v>
      </c>
      <c r="E9" t="s">
        <v>167</v>
      </c>
      <c r="F9" t="s">
        <v>352</v>
      </c>
      <c r="G9" t="s">
        <v>353</v>
      </c>
      <c r="H9" t="s">
        <v>123</v>
      </c>
      <c r="I9" t="s">
        <v>354</v>
      </c>
      <c r="J9" t="s">
        <v>346</v>
      </c>
      <c r="K9" t="s">
        <v>347</v>
      </c>
      <c r="L9" t="s">
        <v>167</v>
      </c>
      <c r="M9" t="s">
        <v>355</v>
      </c>
      <c r="N9">
        <v>20</v>
      </c>
      <c r="O9">
        <v>20</v>
      </c>
      <c r="Y9" t="s">
        <v>356</v>
      </c>
      <c r="Z9" t="s">
        <v>87</v>
      </c>
    </row>
    <row r="15" spans="5:31">
      <c r="E15">
        <v>39</v>
      </c>
      <c r="F15" t="s">
        <v>35</v>
      </c>
      <c r="G15" t="s">
        <v>357</v>
      </c>
      <c r="H15" t="s">
        <v>358</v>
      </c>
      <c r="I15" t="s">
        <v>177</v>
      </c>
      <c r="J15" t="s">
        <v>276</v>
      </c>
      <c r="K15" t="s">
        <v>359</v>
      </c>
      <c r="L15" t="s">
        <v>180</v>
      </c>
      <c r="M15" t="s">
        <v>276</v>
      </c>
      <c r="N15">
        <v>45658</v>
      </c>
      <c r="O15">
        <v>45992</v>
      </c>
      <c r="P15" t="s">
        <v>177</v>
      </c>
      <c r="Q15" t="s">
        <v>360</v>
      </c>
      <c r="R15">
        <v>37</v>
      </c>
      <c r="S15">
        <v>37</v>
      </c>
      <c r="W15">
        <v>1</v>
      </c>
      <c r="X15">
        <v>118</v>
      </c>
      <c r="Y15">
        <v>402</v>
      </c>
      <c r="Z15">
        <v>1</v>
      </c>
      <c r="AA15">
        <v>23</v>
      </c>
      <c r="AB15">
        <v>67</v>
      </c>
      <c r="AC15" t="s">
        <v>361</v>
      </c>
      <c r="AD15" t="s">
        <v>87</v>
      </c>
      <c r="AE15" t="s">
        <v>143</v>
      </c>
    </row>
    <row r="16" spans="5:31">
      <c r="E16">
        <v>40</v>
      </c>
      <c r="F16" t="s">
        <v>35</v>
      </c>
      <c r="G16" t="s">
        <v>357</v>
      </c>
      <c r="H16" t="s">
        <v>358</v>
      </c>
      <c r="I16" t="s">
        <v>177</v>
      </c>
      <c r="J16" t="s">
        <v>178</v>
      </c>
      <c r="K16" t="s">
        <v>362</v>
      </c>
      <c r="L16" t="s">
        <v>180</v>
      </c>
      <c r="M16" t="s">
        <v>178</v>
      </c>
      <c r="N16">
        <v>45658</v>
      </c>
      <c r="O16">
        <v>45992</v>
      </c>
      <c r="P16" t="s">
        <v>177</v>
      </c>
      <c r="Q16" t="s">
        <v>363</v>
      </c>
      <c r="R16">
        <v>49</v>
      </c>
      <c r="S16">
        <v>49</v>
      </c>
      <c r="W16">
        <v>1</v>
      </c>
      <c r="X16">
        <v>68</v>
      </c>
      <c r="Y16">
        <v>244</v>
      </c>
      <c r="Z16">
        <v>1</v>
      </c>
      <c r="AA16">
        <v>15</v>
      </c>
      <c r="AB16">
        <v>47</v>
      </c>
      <c r="AC16" t="s">
        <v>182</v>
      </c>
      <c r="AD16" t="s">
        <v>87</v>
      </c>
      <c r="AE16" t="s">
        <v>143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明细表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2023-12-18T08:40:00Z</dcterms:created>
  <dcterms:modified xsi:type="dcterms:W3CDTF">2025-05-15T01:56:35Z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F007C3771101406AA368B9E6325B4ABE_13</vt:lpwstr>
  </property>
  <property fmtid="{D5CDD505-2E9C-101B-9397-08002B2CF9AE}" pid="3" name="KSOProductBuildVer">
    <vt:lpwstr>2052-12.1.0.20305</vt:lpwstr>
  </property>
</Properties>
</file>