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<sst xmlns="http://schemas.openxmlformats.org/spreadsheetml/2006/main" count="51" uniqueCount="29">
  <si>
    <t>2024年鹤城区鼓励引导高质量发展农村庭院经济奖补申报表</t>
  </si>
  <si>
    <t>序号</t>
  </si>
  <si>
    <t>乡镇（街道）</t>
  </si>
  <si>
    <t>脱贫户和监测户
（500元/人）</t>
  </si>
  <si>
    <t>一般农户
（300元/人）</t>
  </si>
  <si>
    <t>示范户
（1000元/户）</t>
  </si>
  <si>
    <t>经济组织         （1万元/个）</t>
  </si>
  <si>
    <t>奖补人数（人）</t>
  </si>
  <si>
    <t>奖补金额
（万元）</t>
  </si>
  <si>
    <t>奖补人数
（人）</t>
  </si>
  <si>
    <t>奖补户数
（户）</t>
  </si>
  <si>
    <t>申报个数</t>
  </si>
  <si>
    <t>奖补金额</t>
  </si>
  <si>
    <t>黄金坳镇</t>
  </si>
  <si>
    <t>凉亭坳乡</t>
  </si>
  <si>
    <t>坨院街道</t>
  </si>
  <si>
    <t>黄岩管理处</t>
  </si>
  <si>
    <t>河西街道</t>
  </si>
  <si>
    <t>城南街道</t>
  </si>
  <si>
    <t>盈口乡</t>
  </si>
  <si>
    <t>合计</t>
  </si>
  <si>
    <t>57.97万元</t>
  </si>
  <si>
    <t>2024年鹤城区鼓励引导高质量发展农村庭院经济审批表</t>
  </si>
  <si>
    <t xml:space="preserve">2024年全区脱贫户和监测户
</t>
  </si>
  <si>
    <t>计划投入资金（万元）</t>
  </si>
  <si>
    <t xml:space="preserve">奖补人数
</t>
  </si>
  <si>
    <t>龙头经济组织
（1万元/个）</t>
  </si>
  <si>
    <t>计划投入资金
（万元）</t>
  </si>
  <si>
    <t>奖补个数
（个）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</si>
</sst>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B0F0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H4" sqref="H4:H8"/>
    </sheetView>
  </sheetViews>
  <sheetFormatPr defaultColWidth="9" defaultRowHeight="13.5"/>
  <cols>
    <col min="1" max="1" width="12" style="8" customWidth="1"/>
    <col min="2" max="2" width="16.75" style="8" customWidth="1"/>
    <col min="3" max="4" width="15.25" style="8" customWidth="1"/>
    <col min="5" max="5" width="12.375" style="8" customWidth="1"/>
    <col min="6" max="6" width="14.375" style="8" customWidth="1"/>
    <col min="7" max="7" width="13.25" style="8" customWidth="1"/>
    <col min="8" max="8" width="13.375" style="8" customWidth="1"/>
    <col min="9" max="16384" width="9" style="8"/>
  </cols>
  <sheetData>
    <row r="1" ht="3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4" customHeight="1" spans="1:10">
      <c r="A2" s="2" t="s">
        <v>1</v>
      </c>
      <c r="B2" s="2" t="s">
        <v>2</v>
      </c>
      <c r="C2" s="2" t="s">
        <v>3</v>
      </c>
      <c r="D2" s="2"/>
      <c r="E2" s="2" t="s">
        <v>4</v>
      </c>
      <c r="F2" s="2"/>
      <c r="G2" s="2" t="s">
        <v>5</v>
      </c>
      <c r="H2" s="2"/>
      <c r="I2" s="7" t="s">
        <v>6</v>
      </c>
      <c r="J2" s="7"/>
    </row>
    <row r="3" ht="36" customHeight="1" spans="1:10">
      <c r="A3" s="2"/>
      <c r="B3" s="2"/>
      <c r="C3" s="2" t="s">
        <v>7</v>
      </c>
      <c r="D3" s="2" t="s">
        <v>8</v>
      </c>
      <c r="E3" s="2" t="s">
        <v>9</v>
      </c>
      <c r="F3" s="2" t="s">
        <v>8</v>
      </c>
      <c r="G3" s="2" t="s">
        <v>10</v>
      </c>
      <c r="H3" s="2" t="s">
        <v>8</v>
      </c>
      <c r="I3" s="12" t="s">
        <v>11</v>
      </c>
      <c r="J3" s="12" t="s">
        <v>12</v>
      </c>
    </row>
    <row r="4" ht="30" customHeight="1" spans="1:10">
      <c r="A4" s="2">
        <v>1</v>
      </c>
      <c r="B4" s="2" t="s">
        <v>13</v>
      </c>
      <c r="C4" s="7">
        <v>102</v>
      </c>
      <c r="D4" s="7">
        <v>5.1</v>
      </c>
      <c r="E4" s="7">
        <v>31</v>
      </c>
      <c r="F4" s="7">
        <v>0.93</v>
      </c>
      <c r="G4" s="2">
        <v>5</v>
      </c>
      <c r="H4" s="2">
        <v>0.5</v>
      </c>
      <c r="I4" s="7"/>
      <c r="J4" s="7"/>
    </row>
    <row r="5" ht="30" customHeight="1" spans="1:10">
      <c r="A5" s="2">
        <v>2</v>
      </c>
      <c r="B5" s="2" t="s">
        <v>14</v>
      </c>
      <c r="C5" s="7">
        <v>665</v>
      </c>
      <c r="D5" s="7">
        <v>33.25</v>
      </c>
      <c r="E5" s="7">
        <v>307</v>
      </c>
      <c r="F5" s="7">
        <v>9.21</v>
      </c>
      <c r="G5" s="2">
        <v>12</v>
      </c>
      <c r="H5" s="2">
        <v>1.2</v>
      </c>
      <c r="I5" s="7">
        <v>2</v>
      </c>
      <c r="J5" s="7">
        <v>2</v>
      </c>
    </row>
    <row r="6" ht="30" customHeight="1" spans="1:10">
      <c r="A6" s="2">
        <v>3</v>
      </c>
      <c r="B6" s="2" t="s">
        <v>15</v>
      </c>
      <c r="C6" s="7"/>
      <c r="D6" s="7"/>
      <c r="E6" s="7"/>
      <c r="F6" s="7"/>
      <c r="G6" s="2"/>
      <c r="H6" s="2"/>
      <c r="I6" s="7"/>
      <c r="J6" s="7"/>
    </row>
    <row r="7" ht="30" customHeight="1" spans="1:10">
      <c r="A7" s="2">
        <v>4</v>
      </c>
      <c r="B7" s="2" t="s">
        <v>16</v>
      </c>
      <c r="C7" s="7">
        <v>78</v>
      </c>
      <c r="D7" s="7">
        <v>3.9</v>
      </c>
      <c r="E7" s="7">
        <v>21</v>
      </c>
      <c r="F7" s="7">
        <v>0.63</v>
      </c>
      <c r="G7" s="2">
        <v>1</v>
      </c>
      <c r="H7" s="2">
        <v>0.1</v>
      </c>
      <c r="I7" s="7">
        <v>1</v>
      </c>
      <c r="J7" s="7">
        <v>1</v>
      </c>
    </row>
    <row r="8" ht="30" customHeight="1" spans="1:10">
      <c r="A8" s="2">
        <v>5</v>
      </c>
      <c r="B8" s="2" t="s">
        <v>17</v>
      </c>
      <c r="C8" s="7"/>
      <c r="D8" s="7"/>
      <c r="E8" s="7"/>
      <c r="F8" s="7"/>
      <c r="G8" s="2"/>
      <c r="H8" s="2"/>
      <c r="I8" s="7"/>
      <c r="J8" s="7"/>
    </row>
    <row r="9" ht="30" customHeight="1" spans="1:10">
      <c r="A9" s="2">
        <v>6</v>
      </c>
      <c r="B9" s="2" t="s">
        <v>18</v>
      </c>
      <c r="C9" s="7">
        <v>3</v>
      </c>
      <c r="D9" s="7">
        <v>0.15</v>
      </c>
      <c r="E9" s="7"/>
      <c r="F9" s="7"/>
      <c r="G9" s="2"/>
      <c r="H9" s="2"/>
      <c r="I9" s="7"/>
      <c r="J9" s="7"/>
    </row>
    <row r="10" ht="30" customHeight="1" spans="1:10">
      <c r="A10" s="2">
        <v>7</v>
      </c>
      <c r="B10" s="2" t="s">
        <v>19</v>
      </c>
      <c r="C10" s="7"/>
      <c r="D10" s="7"/>
      <c r="E10" s="7"/>
      <c r="F10" s="7"/>
      <c r="G10" s="2"/>
      <c r="H10" s="2"/>
      <c r="I10" s="7"/>
      <c r="J10" s="7"/>
    </row>
    <row r="11" ht="30" customHeight="1" spans="1:10">
      <c r="A11" s="9" t="s">
        <v>20</v>
      </c>
      <c r="B11" s="10"/>
      <c r="C11" s="2">
        <f t="shared" ref="C11:H11" si="0">SUM(C4:C10)</f>
        <v>848</v>
      </c>
      <c r="D11" s="2">
        <f t="shared" si="0"/>
        <v>42.4</v>
      </c>
      <c r="E11" s="2">
        <f t="shared" si="0"/>
        <v>359</v>
      </c>
      <c r="F11" s="2">
        <f t="shared" si="0"/>
        <v>10.77</v>
      </c>
      <c r="G11" s="2">
        <f t="shared" si="0"/>
        <v>18</v>
      </c>
      <c r="H11" s="2">
        <f t="shared" si="0"/>
        <v>1.8</v>
      </c>
      <c r="I11" s="7">
        <v>3</v>
      </c>
      <c r="J11" s="7">
        <v>3</v>
      </c>
    </row>
    <row r="12" ht="30" customHeight="1" spans="1:10">
      <c r="A12" s="9" t="s">
        <v>12</v>
      </c>
      <c r="B12" s="10"/>
      <c r="C12" s="9" t="s">
        <v>21</v>
      </c>
      <c r="D12" s="11"/>
      <c r="E12" s="11"/>
      <c r="F12" s="11"/>
      <c r="G12" s="11"/>
      <c r="H12" s="11"/>
      <c r="I12" s="11"/>
      <c r="J12" s="10"/>
    </row>
    <row r="13" ht="24" customHeight="1"/>
  </sheetData>
  <mergeCells count="10">
    <mergeCell ref="A1:J1"/>
    <mergeCell ref="C2:D2"/>
    <mergeCell ref="E2:F2"/>
    <mergeCell ref="G2:H2"/>
    <mergeCell ref="I2:J2"/>
    <mergeCell ref="A11:B11"/>
    <mergeCell ref="A12:B12"/>
    <mergeCell ref="C12:J12"/>
    <mergeCell ref="A2:A3"/>
    <mergeCell ref="B2:B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" sqref="A1:M11"/>
    </sheetView>
  </sheetViews>
  <sheetFormatPr defaultColWidth="9" defaultRowHeight="13.5"/>
  <sheetData>
    <row r="1" ht="25.5" spans="1:13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25" spans="1:13">
      <c r="A2" s="2" t="s">
        <v>1</v>
      </c>
      <c r="B2" s="2" t="s">
        <v>2</v>
      </c>
      <c r="C2" s="3" t="s">
        <v>23</v>
      </c>
      <c r="D2" s="2" t="s">
        <v>24</v>
      </c>
      <c r="E2" s="3" t="s">
        <v>25</v>
      </c>
      <c r="F2" s="2" t="s">
        <v>3</v>
      </c>
      <c r="G2" s="2"/>
      <c r="H2" s="2" t="s">
        <v>4</v>
      </c>
      <c r="I2" s="2"/>
      <c r="J2" s="2" t="s">
        <v>5</v>
      </c>
      <c r="K2" s="2"/>
      <c r="L2" s="2" t="s">
        <v>26</v>
      </c>
      <c r="M2" s="2"/>
    </row>
    <row r="3" ht="42.75" spans="1:13">
      <c r="A3" s="2"/>
      <c r="B3" s="2"/>
      <c r="C3" s="4"/>
      <c r="D3" s="2"/>
      <c r="E3" s="4"/>
      <c r="F3" s="2" t="s">
        <v>7</v>
      </c>
      <c r="G3" s="2" t="s">
        <v>27</v>
      </c>
      <c r="H3" s="2" t="s">
        <v>9</v>
      </c>
      <c r="I3" s="2" t="s">
        <v>27</v>
      </c>
      <c r="J3" s="2" t="s">
        <v>10</v>
      </c>
      <c r="K3" s="2" t="s">
        <v>27</v>
      </c>
      <c r="L3" s="2" t="s">
        <v>28</v>
      </c>
      <c r="M3" s="2" t="s">
        <v>27</v>
      </c>
    </row>
    <row r="4" ht="14.25" spans="1:13">
      <c r="A4" s="2"/>
      <c r="B4" s="2" t="s">
        <v>20</v>
      </c>
      <c r="C4" s="2">
        <v>14714</v>
      </c>
      <c r="D4" s="2">
        <f t="shared" ref="D4:D11" si="0">G4+I4+K4+M4</f>
        <v>119.98</v>
      </c>
      <c r="E4" s="2">
        <f t="shared" ref="E4:E11" si="1">F4+H4</f>
        <v>2522</v>
      </c>
      <c r="F4" s="2">
        <f t="shared" ref="F4:M4" si="2">SUM(F5:F11)</f>
        <v>1766</v>
      </c>
      <c r="G4" s="5">
        <v>88.3</v>
      </c>
      <c r="H4" s="2">
        <f t="shared" si="2"/>
        <v>756</v>
      </c>
      <c r="I4" s="5">
        <f t="shared" si="2"/>
        <v>22.68</v>
      </c>
      <c r="J4" s="2">
        <f t="shared" si="2"/>
        <v>30</v>
      </c>
      <c r="K4" s="2">
        <f t="shared" si="2"/>
        <v>3</v>
      </c>
      <c r="L4" s="2">
        <f t="shared" si="2"/>
        <v>6</v>
      </c>
      <c r="M4" s="2">
        <f t="shared" si="2"/>
        <v>6</v>
      </c>
    </row>
    <row r="5" ht="14.25" spans="1:13">
      <c r="A5" s="2">
        <v>1</v>
      </c>
      <c r="B5" s="2" t="s">
        <v>13</v>
      </c>
      <c r="C5" s="6">
        <v>6469</v>
      </c>
      <c r="D5" s="2">
        <f t="shared" si="0"/>
        <v>51.79</v>
      </c>
      <c r="E5" s="2">
        <f t="shared" si="1"/>
        <v>1109</v>
      </c>
      <c r="F5" s="7">
        <v>776</v>
      </c>
      <c r="G5" s="7">
        <f t="shared" ref="G5:G11" si="3">F5*0.05</f>
        <v>38.8</v>
      </c>
      <c r="H5" s="7">
        <v>333</v>
      </c>
      <c r="I5" s="7">
        <f t="shared" ref="I5:I11" si="4">H5*0.03</f>
        <v>9.99</v>
      </c>
      <c r="J5" s="2">
        <v>10</v>
      </c>
      <c r="K5" s="2">
        <f t="shared" ref="K5:K11" si="5">J5*0.1</f>
        <v>1</v>
      </c>
      <c r="L5" s="2">
        <v>2</v>
      </c>
      <c r="M5" s="2">
        <f t="shared" ref="M5:M8" si="6">L5*1</f>
        <v>2</v>
      </c>
    </row>
    <row r="6" ht="14.25" spans="1:13">
      <c r="A6" s="2">
        <v>2</v>
      </c>
      <c r="B6" s="2" t="s">
        <v>14</v>
      </c>
      <c r="C6" s="6">
        <v>5403</v>
      </c>
      <c r="D6" s="2">
        <f t="shared" si="0"/>
        <v>43.64</v>
      </c>
      <c r="E6" s="2">
        <f t="shared" si="1"/>
        <v>926</v>
      </c>
      <c r="F6" s="7">
        <v>648</v>
      </c>
      <c r="G6" s="7">
        <f t="shared" si="3"/>
        <v>32.4</v>
      </c>
      <c r="H6" s="7">
        <v>278</v>
      </c>
      <c r="I6" s="7">
        <f t="shared" si="4"/>
        <v>8.34</v>
      </c>
      <c r="J6" s="2">
        <v>9</v>
      </c>
      <c r="K6" s="2">
        <f t="shared" si="5"/>
        <v>0.9</v>
      </c>
      <c r="L6" s="2">
        <v>2</v>
      </c>
      <c r="M6" s="2">
        <f t="shared" si="6"/>
        <v>2</v>
      </c>
    </row>
    <row r="7" ht="14.25" spans="1:13">
      <c r="A7" s="2">
        <v>3</v>
      </c>
      <c r="B7" s="2" t="s">
        <v>15</v>
      </c>
      <c r="C7" s="6">
        <v>239</v>
      </c>
      <c r="D7" s="2">
        <f t="shared" si="0"/>
        <v>2.91</v>
      </c>
      <c r="E7" s="2">
        <f t="shared" si="1"/>
        <v>41</v>
      </c>
      <c r="F7" s="7">
        <v>29</v>
      </c>
      <c r="G7" s="7">
        <f t="shared" si="3"/>
        <v>1.45</v>
      </c>
      <c r="H7" s="7">
        <v>12</v>
      </c>
      <c r="I7" s="7">
        <f t="shared" si="4"/>
        <v>0.36</v>
      </c>
      <c r="J7" s="2">
        <v>1</v>
      </c>
      <c r="K7" s="2">
        <f t="shared" si="5"/>
        <v>0.1</v>
      </c>
      <c r="L7" s="2">
        <v>1</v>
      </c>
      <c r="M7" s="2">
        <f t="shared" si="6"/>
        <v>1</v>
      </c>
    </row>
    <row r="8" ht="28.5" spans="1:13">
      <c r="A8" s="2">
        <v>4</v>
      </c>
      <c r="B8" s="2" t="s">
        <v>16</v>
      </c>
      <c r="C8" s="6">
        <v>773</v>
      </c>
      <c r="D8" s="2">
        <f t="shared" si="0"/>
        <v>7.15</v>
      </c>
      <c r="E8" s="2">
        <f t="shared" si="1"/>
        <v>133</v>
      </c>
      <c r="F8" s="7">
        <v>93</v>
      </c>
      <c r="G8" s="7">
        <f t="shared" si="3"/>
        <v>4.65</v>
      </c>
      <c r="H8" s="7">
        <v>40</v>
      </c>
      <c r="I8" s="7">
        <f t="shared" si="4"/>
        <v>1.2</v>
      </c>
      <c r="J8" s="2">
        <v>3</v>
      </c>
      <c r="K8" s="2">
        <f t="shared" si="5"/>
        <v>0.3</v>
      </c>
      <c r="L8" s="2">
        <v>1</v>
      </c>
      <c r="M8" s="2">
        <f t="shared" si="6"/>
        <v>1</v>
      </c>
    </row>
    <row r="9" ht="14.25" spans="1:13">
      <c r="A9" s="2">
        <v>5</v>
      </c>
      <c r="B9" s="2" t="s">
        <v>17</v>
      </c>
      <c r="C9" s="6">
        <v>882</v>
      </c>
      <c r="D9" s="2">
        <f t="shared" si="0"/>
        <v>6.95</v>
      </c>
      <c r="E9" s="2">
        <f t="shared" si="1"/>
        <v>151</v>
      </c>
      <c r="F9" s="7">
        <v>106</v>
      </c>
      <c r="G9" s="7">
        <f t="shared" si="3"/>
        <v>5.3</v>
      </c>
      <c r="H9" s="7">
        <v>45</v>
      </c>
      <c r="I9" s="7">
        <f t="shared" si="4"/>
        <v>1.35</v>
      </c>
      <c r="J9" s="2">
        <v>3</v>
      </c>
      <c r="K9" s="2">
        <f t="shared" si="5"/>
        <v>0.3</v>
      </c>
      <c r="L9" s="2"/>
      <c r="M9" s="2"/>
    </row>
    <row r="10" ht="14.25" spans="1:13">
      <c r="A10" s="2">
        <v>6</v>
      </c>
      <c r="B10" s="2" t="s">
        <v>18</v>
      </c>
      <c r="C10" s="6">
        <v>708</v>
      </c>
      <c r="D10" s="2">
        <f t="shared" si="0"/>
        <v>5.63</v>
      </c>
      <c r="E10" s="2">
        <f t="shared" si="1"/>
        <v>121</v>
      </c>
      <c r="F10" s="7">
        <v>85</v>
      </c>
      <c r="G10" s="7">
        <f t="shared" si="3"/>
        <v>4.25</v>
      </c>
      <c r="H10" s="7">
        <v>36</v>
      </c>
      <c r="I10" s="7">
        <f t="shared" si="4"/>
        <v>1.08</v>
      </c>
      <c r="J10" s="2">
        <v>3</v>
      </c>
      <c r="K10" s="2">
        <f t="shared" si="5"/>
        <v>0.3</v>
      </c>
      <c r="L10" s="2"/>
      <c r="M10" s="2"/>
    </row>
    <row r="11" ht="14.25" spans="1:13">
      <c r="A11" s="2">
        <v>7</v>
      </c>
      <c r="B11" s="2" t="s">
        <v>19</v>
      </c>
      <c r="C11" s="6">
        <v>240</v>
      </c>
      <c r="D11" s="2">
        <f t="shared" si="0"/>
        <v>1.91</v>
      </c>
      <c r="E11" s="2">
        <f t="shared" si="1"/>
        <v>41</v>
      </c>
      <c r="F11" s="7">
        <v>29</v>
      </c>
      <c r="G11" s="7">
        <f t="shared" si="3"/>
        <v>1.45</v>
      </c>
      <c r="H11" s="7">
        <v>12</v>
      </c>
      <c r="I11" s="7">
        <f t="shared" si="4"/>
        <v>0.36</v>
      </c>
      <c r="J11" s="2">
        <v>1</v>
      </c>
      <c r="K11" s="2">
        <f t="shared" si="5"/>
        <v>0.1</v>
      </c>
      <c r="L11" s="2"/>
      <c r="M11" s="2"/>
    </row>
  </sheetData>
  <mergeCells count="10">
    <mergeCell ref="A1:M1"/>
    <mergeCell ref="F2:G2"/>
    <mergeCell ref="H2:I2"/>
    <mergeCell ref="J2:K2"/>
    <mergeCell ref="L2:M2"/>
    <mergeCell ref="A2:A3"/>
    <mergeCell ref="B2:B3"/>
    <mergeCell ref="C2:C3"/>
    <mergeCell ref="D2:D3"/>
    <mergeCell ref="E2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2023-02-22T04:52:00Z</dcterms:created>
  <dcterms:modified xsi:type="dcterms:W3CDTF">2024-12-25T02:33:44Z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C662A7225FD8407789962DC00ECCB0DB_13</vt:lpwstr>
  </property>
  <property fmtid="{D5CDD505-2E9C-101B-9397-08002B2CF9AE}" pid="3" name="KSOProductBuildVer">
    <vt:lpwstr>2052-12.1.0.19302</vt:lpwstr>
  </property>
</Properties>
</file>