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tabRatio="952" firstSheet="1" activeTab="3"/>
  </bookViews>
  <sheets>
    <sheet name="目录 " sheetId="1" state="hidden" r:id="rId1"/>
    <sheet name="目录" sheetId="30" r:id="rId2"/>
    <sheet name="1、鹤城区一般公共预算收入预算表" sheetId="2" r:id="rId3"/>
    <sheet name="2、鹤城区一般公共预算支出预算表" sheetId="3" r:id="rId4"/>
    <sheet name="3、鹤城区一般公共预算本级支出预算表" sheetId="35" r:id="rId5"/>
    <sheet name="4、鹤城区一般公共预算基本支出预算表（经济分类）" sheetId="34" r:id="rId6"/>
    <sheet name="5、鹤城区一般公共预算返还性收入和转移支付预算分项目表" sheetId="8" r:id="rId7"/>
    <sheet name="6、鹤城区一般公共预算返还性收入和转移支付收入预算分地区表" sheetId="9" r:id="rId8"/>
    <sheet name="7、鹤城区一般公共预算对下级转移支付分项目支出表" sheetId="38" r:id="rId9"/>
    <sheet name="8、鹤城区一般公共预算对下级转移支付分地区支出表" sheetId="39" r:id="rId10"/>
    <sheet name="9、鹤城区地方政府一般债务限额和余额情况表 " sheetId="33" r:id="rId11"/>
    <sheet name="10、鹤城区政府性基金收入预算表" sheetId="11" r:id="rId12"/>
    <sheet name="11、鹤城区政府性基金支出预算表" sheetId="12" r:id="rId13"/>
    <sheet name="12、鹤城区政府性基金本级支出预算表" sheetId="15" r:id="rId14"/>
    <sheet name="13、鹤城区政府性基金转移支付预算分项目表" sheetId="16" r:id="rId15"/>
    <sheet name="14、鹤城区政府性基金转移支付预算分地区表" sheetId="17" r:id="rId16"/>
    <sheet name="15、鹤城区政府性基金预算对下转移支付分项目支出表" sheetId="45" r:id="rId17"/>
    <sheet name="16、鹤城区政府性基金预算对下转移支付分地区支出表" sheetId="44" r:id="rId18"/>
    <sheet name="17、鹤城区专项债务限额和余额情况表" sheetId="19" r:id="rId19"/>
    <sheet name="18、鹤城区国有资本经营收入预算表" sheetId="47" r:id="rId20"/>
    <sheet name="19、鹤城区国有资本经营支出预算表" sheetId="20" r:id="rId21"/>
    <sheet name="20、鹤城区本级国有资本经营支出预算表" sheetId="31" r:id="rId22"/>
    <sheet name="21、鹤城区国有资本经营转移支出预算分项目表" sheetId="32" r:id="rId23"/>
    <sheet name="22、鹤城区国有资本经营转移支付预算分地区表" sheetId="46" r:id="rId24"/>
    <sheet name="23、鹤城区国有资本经营预算对下转移支付分项目支出表" sheetId="36" r:id="rId25"/>
    <sheet name="24、鹤城区国有资本经营预算对下转移支付分地区支出表" sheetId="37" r:id="rId26"/>
    <sheet name="25、鹤城区社会保险基金收入预算表" sheetId="28" r:id="rId27"/>
    <sheet name="26、鹤城区社会保险基金支出预算表" sheetId="29" r:id="rId28"/>
    <sheet name="27、鹤城区地方政府债务情况表" sheetId="27" r:id="rId29"/>
  </sheets>
  <externalReferences>
    <externalReference r:id="rId30"/>
  </externalReferences>
  <definedNames>
    <definedName name="_xlnm._FilterDatabase" localSheetId="2" hidden="1">'1、鹤城区一般公共预算收入预算表'!$A$5:$B$44</definedName>
    <definedName name="_xlnm._FilterDatabase" localSheetId="4" hidden="1">'3、鹤城区一般公共预算本级支出预算表'!$A$5:$C$476</definedName>
    <definedName name="_xlnm._FilterDatabase" localSheetId="5" hidden="1">'4、鹤城区一般公共预算基本支出预算表（经济分类）'!$A$5:$E$87</definedName>
    <definedName name="_xlnm._FilterDatabase" localSheetId="12" hidden="1">'11、鹤城区政府性基金支出预算表'!$A$4:$B$54</definedName>
    <definedName name="_xlnm._FilterDatabase" localSheetId="22" hidden="1">'21、鹤城区国有资本经营转移支出预算分项目表'!$A$4:$C$37</definedName>
    <definedName name="_xlnm._FilterDatabase" localSheetId="26" hidden="1">'25、鹤城区社会保险基金收入预算表'!$A$4:$B$53</definedName>
    <definedName name="_xlnm._FilterDatabase" localSheetId="27" hidden="1">'26、鹤城区社会保险基金支出预算表'!$A$4:$B$47</definedName>
    <definedName name="_xlnm._FilterDatabase" localSheetId="13" hidden="1">'12、鹤城区政府性基金本级支出预算表'!$D$4:$AN$235</definedName>
    <definedName name="_xlnm._FilterDatabase" localSheetId="6" hidden="1">'5、鹤城区一般公共预算返还性收入和转移支付预算分项目表'!$A$4:$IG$60</definedName>
    <definedName name="_xlnm.Print_Area" localSheetId="2">'1、鹤城区一般公共预算收入预算表'!$A$1:$B$44</definedName>
    <definedName name="_xlnm.Print_Area" localSheetId="26">'25、鹤城区社会保险基金收入预算表'!$A$1:$B$53</definedName>
    <definedName name="_xlnm.Print_Area" localSheetId="27">'26、鹤城区社会保险基金支出预算表'!$A$1:$B$47</definedName>
    <definedName name="_xlnm.Print_Area">#N/A</definedName>
    <definedName name="_xlnm.Print_Titles" localSheetId="2">'1、鹤城区一般公共预算收入预算表'!$1:5</definedName>
    <definedName name="_xlnm.Print_Titles" localSheetId="14">'13、鹤城区政府性基金转移支付预算分项目表'!$1:4</definedName>
    <definedName name="_xlnm.Print_Titles" localSheetId="26">'25、鹤城区社会保险基金收入预算表'!$1:$4</definedName>
    <definedName name="_xlnm.Print_Titles" localSheetId="27">'26、鹤城区社会保险基金支出预算表'!$1:$4</definedName>
    <definedName name="_xlnm.Print_Titles" localSheetId="3">'2、鹤城区一般公共预算支出预算表'!$1:$5</definedName>
    <definedName name="_xlnm.Print_Titles" localSheetId="11">'10、鹤城区政府性基金收入预算表'!$1:4</definedName>
    <definedName name="_xlnm.Print_Titles" localSheetId="12">'11、鹤城区政府性基金支出预算表'!$1:4</definedName>
    <definedName name="_xlnm.Print_Titles" localSheetId="13">'12、鹤城区政府性基金本级支出预算表'!$1:4</definedName>
    <definedName name="_xlnm.Print_Titles">#N/A</definedName>
    <definedName name="_xlnm.Print_Area" localSheetId="22">'21、鹤城区国有资本经营转移支出预算分项目表'!$A$1:$C$36</definedName>
    <definedName name="_xlnm.Print_Titles" localSheetId="22">'21、鹤城区国有资本经营转移支出预算分项目表'!$4:$4</definedName>
    <definedName name="地区名称">[1]封面!$B$2:$B$6</definedName>
    <definedName name="_Order2" hidden="1">255</definedName>
    <definedName name="_xlnm.Print_Titles" localSheetId="4">'3、鹤城区一般公共预算本级支出预算表'!$1:$4</definedName>
    <definedName name="_xlnm.Print_Titles" localSheetId="16">'15、鹤城区政府性基金预算对下转移支付分项目支出表'!$1:4</definedName>
    <definedName name="_xlnm.Print_Titles" localSheetId="6">'5、鹤城区一般公共预算返还性收入和转移支付预算分项目表'!$1:$4</definedName>
    <definedName name="_xlnm.Print_Titles" localSheetId="8">'7、鹤城区一般公共预算对下级转移支付分项目支出表'!$1:$4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<sst xmlns="http://schemas.openxmlformats.org/spreadsheetml/2006/main" count="1611" uniqueCount="1292">
  <si>
    <r>
      <rPr>
        <sz val="11"/>
        <rFont val="宋体"/>
        <charset val="134"/>
      </rPr>
      <t>附件</t>
    </r>
    <r>
      <rPr>
        <sz val="11"/>
        <rFont val="Times New Roman"/>
        <charset val="134"/>
      </rPr>
      <t>1</t>
    </r>
  </si>
  <si>
    <t>政府预算草案报表目录</t>
  </si>
  <si>
    <r>
      <rPr>
        <b/>
        <sz val="11"/>
        <rFont val="宋体"/>
        <charset val="134"/>
      </rPr>
      <t>表号</t>
    </r>
  </si>
  <si>
    <r>
      <rPr>
        <b/>
        <sz val="11"/>
        <rFont val="宋体"/>
        <charset val="134"/>
      </rPr>
      <t>表名</t>
    </r>
  </si>
  <si>
    <r>
      <rPr>
        <sz val="11"/>
        <rFont val="宋体"/>
        <charset val="134"/>
      </rPr>
      <t>附表</t>
    </r>
    <r>
      <rPr>
        <sz val="11"/>
        <rFont val="Times New Roman"/>
        <charset val="134"/>
      </rPr>
      <t>1-1</t>
    </r>
  </si>
  <si>
    <t>一般公共预算收入预算表</t>
  </si>
  <si>
    <r>
      <rPr>
        <sz val="11"/>
        <rFont val="宋体"/>
        <charset val="134"/>
      </rPr>
      <t>第一部分</t>
    </r>
    <r>
      <rPr>
        <sz val="11"/>
        <rFont val="Times New Roman"/>
        <charset val="134"/>
      </rPr>
      <t>:</t>
    </r>
    <r>
      <rPr>
        <sz val="11"/>
        <rFont val="宋体"/>
        <charset val="134"/>
      </rPr>
      <t>一般公共预算</t>
    </r>
  </si>
  <si>
    <r>
      <rPr>
        <sz val="11"/>
        <rFont val="宋体"/>
        <charset val="134"/>
      </rPr>
      <t>附表</t>
    </r>
    <r>
      <rPr>
        <sz val="11"/>
        <rFont val="Times New Roman"/>
        <charset val="134"/>
      </rPr>
      <t>1-2</t>
    </r>
  </si>
  <si>
    <t>一般公共预算支出预算表</t>
  </si>
  <si>
    <r>
      <rPr>
        <sz val="11"/>
        <rFont val="宋体"/>
        <charset val="134"/>
      </rPr>
      <t>附表</t>
    </r>
    <r>
      <rPr>
        <sz val="11"/>
        <rFont val="Times New Roman"/>
        <charset val="134"/>
      </rPr>
      <t>1-3</t>
    </r>
  </si>
  <si>
    <t>一般公共预算本级支出预算表</t>
  </si>
  <si>
    <r>
      <rPr>
        <sz val="11"/>
        <rFont val="宋体"/>
        <charset val="134"/>
      </rPr>
      <t>附表</t>
    </r>
    <r>
      <rPr>
        <sz val="11"/>
        <rFont val="Times New Roman"/>
        <charset val="134"/>
      </rPr>
      <t>1-4</t>
    </r>
  </si>
  <si>
    <t>一般公共预算基本支出预算表</t>
  </si>
  <si>
    <r>
      <rPr>
        <sz val="11"/>
        <rFont val="宋体"/>
        <charset val="134"/>
      </rPr>
      <t>附表</t>
    </r>
    <r>
      <rPr>
        <sz val="11"/>
        <rFont val="Times New Roman"/>
        <charset val="134"/>
      </rPr>
      <t>1-5</t>
    </r>
  </si>
  <si>
    <t>一般公共预算对下税收返还和转移支付预算分项目表</t>
  </si>
  <si>
    <r>
      <rPr>
        <sz val="11"/>
        <rFont val="宋体"/>
        <charset val="134"/>
      </rPr>
      <t>附表</t>
    </r>
    <r>
      <rPr>
        <sz val="11"/>
        <rFont val="Times New Roman"/>
        <charset val="134"/>
      </rPr>
      <t>1-6</t>
    </r>
  </si>
  <si>
    <t>一般公共预算对下税收返还和转移支付预算分地区表</t>
  </si>
  <si>
    <r>
      <rPr>
        <sz val="11"/>
        <rFont val="宋体"/>
        <charset val="134"/>
      </rPr>
      <t>附表</t>
    </r>
    <r>
      <rPr>
        <sz val="11"/>
        <rFont val="Times New Roman"/>
        <charset val="134"/>
      </rPr>
      <t>1-7</t>
    </r>
  </si>
  <si>
    <t>政府性基金收入预算表</t>
  </si>
  <si>
    <r>
      <rPr>
        <sz val="11"/>
        <rFont val="宋体"/>
        <charset val="134"/>
      </rPr>
      <t>第二部分</t>
    </r>
    <r>
      <rPr>
        <sz val="11"/>
        <rFont val="Times New Roman"/>
        <charset val="134"/>
      </rPr>
      <t>:</t>
    </r>
    <r>
      <rPr>
        <sz val="11"/>
        <rFont val="宋体"/>
        <charset val="134"/>
      </rPr>
      <t>政府性基金预算</t>
    </r>
  </si>
  <si>
    <r>
      <rPr>
        <sz val="11"/>
        <rFont val="宋体"/>
        <charset val="134"/>
      </rPr>
      <t>附表</t>
    </r>
    <r>
      <rPr>
        <sz val="11"/>
        <rFont val="Times New Roman"/>
        <charset val="134"/>
      </rPr>
      <t>1-8</t>
    </r>
  </si>
  <si>
    <t>政府性基金支出预算表</t>
  </si>
  <si>
    <r>
      <rPr>
        <sz val="11"/>
        <rFont val="宋体"/>
        <charset val="134"/>
      </rPr>
      <t>附表</t>
    </r>
    <r>
      <rPr>
        <sz val="11"/>
        <rFont val="Times New Roman"/>
        <charset val="134"/>
      </rPr>
      <t>1-9</t>
    </r>
  </si>
  <si>
    <t>政府性基金本级支出预算表</t>
  </si>
  <si>
    <r>
      <rPr>
        <sz val="11"/>
        <rFont val="宋体"/>
        <charset val="134"/>
      </rPr>
      <t>附表</t>
    </r>
    <r>
      <rPr>
        <sz val="11"/>
        <rFont val="Times New Roman"/>
        <charset val="134"/>
      </rPr>
      <t>1-10</t>
    </r>
  </si>
  <si>
    <t>政府性基金转移支付预算分项目表</t>
  </si>
  <si>
    <r>
      <rPr>
        <sz val="11"/>
        <rFont val="宋体"/>
        <charset val="134"/>
      </rPr>
      <t>附表</t>
    </r>
    <r>
      <rPr>
        <sz val="11"/>
        <rFont val="Times New Roman"/>
        <charset val="134"/>
      </rPr>
      <t>1-11</t>
    </r>
  </si>
  <si>
    <t>政府性基金转移支付预算分地区表</t>
  </si>
  <si>
    <r>
      <rPr>
        <sz val="11"/>
        <rFont val="宋体"/>
        <charset val="134"/>
      </rPr>
      <t>附表</t>
    </r>
    <r>
      <rPr>
        <sz val="11"/>
        <rFont val="Times New Roman"/>
        <charset val="134"/>
      </rPr>
      <t>1-12</t>
    </r>
  </si>
  <si>
    <t>国有资本经营收入预算表</t>
  </si>
  <si>
    <r>
      <rPr>
        <sz val="11"/>
        <rFont val="宋体"/>
        <charset val="134"/>
      </rPr>
      <t>第三部分</t>
    </r>
    <r>
      <rPr>
        <sz val="11"/>
        <rFont val="Times New Roman"/>
        <charset val="134"/>
      </rPr>
      <t>:</t>
    </r>
    <r>
      <rPr>
        <sz val="11"/>
        <rFont val="宋体"/>
        <charset val="134"/>
      </rPr>
      <t>国有资本经营预算</t>
    </r>
  </si>
  <si>
    <r>
      <rPr>
        <sz val="11"/>
        <rFont val="宋体"/>
        <charset val="134"/>
      </rPr>
      <t>附表</t>
    </r>
    <r>
      <rPr>
        <sz val="11"/>
        <rFont val="Times New Roman"/>
        <charset val="134"/>
      </rPr>
      <t>1-13</t>
    </r>
  </si>
  <si>
    <t>国有资本经营支出预算表</t>
  </si>
  <si>
    <r>
      <rPr>
        <sz val="11"/>
        <rFont val="宋体"/>
        <charset val="134"/>
      </rPr>
      <t>附表</t>
    </r>
    <r>
      <rPr>
        <sz val="11"/>
        <rFont val="Times New Roman"/>
        <charset val="134"/>
      </rPr>
      <t>1-14</t>
    </r>
  </si>
  <si>
    <t>社会保险基金收入预算表</t>
  </si>
  <si>
    <r>
      <rPr>
        <sz val="11"/>
        <rFont val="宋体"/>
        <charset val="134"/>
      </rPr>
      <t>第四部分</t>
    </r>
    <r>
      <rPr>
        <sz val="11"/>
        <rFont val="Times New Roman"/>
        <charset val="134"/>
      </rPr>
      <t>:</t>
    </r>
    <r>
      <rPr>
        <sz val="11"/>
        <rFont val="宋体"/>
        <charset val="134"/>
      </rPr>
      <t>社会保险基金预算</t>
    </r>
  </si>
  <si>
    <r>
      <rPr>
        <sz val="11"/>
        <rFont val="宋体"/>
        <charset val="134"/>
      </rPr>
      <t>附表</t>
    </r>
    <r>
      <rPr>
        <sz val="11"/>
        <rFont val="Times New Roman"/>
        <charset val="134"/>
      </rPr>
      <t>1-15</t>
    </r>
  </si>
  <si>
    <t>社会保险基金支出预算表</t>
  </si>
  <si>
    <r>
      <rPr>
        <sz val="11"/>
        <rFont val="宋体"/>
        <charset val="134"/>
      </rPr>
      <t>附表</t>
    </r>
    <r>
      <rPr>
        <sz val="11"/>
        <rFont val="Times New Roman"/>
        <charset val="134"/>
      </rPr>
      <t>1-16</t>
    </r>
  </si>
  <si>
    <t>地方政府一般债务和专项债务限额和余额情况表</t>
  </si>
  <si>
    <r>
      <rPr>
        <sz val="11"/>
        <rFont val="宋体"/>
        <charset val="134"/>
      </rPr>
      <t>第五部分：地方政府债务情况</t>
    </r>
  </si>
  <si>
    <t>目  录</t>
  </si>
  <si>
    <t>1、鹤城区一般公共预算收入预算表</t>
  </si>
  <si>
    <t>2、鹤城区一般公共预算支出预算表</t>
  </si>
  <si>
    <t>3、鹤城区一般公共预算本级支出预算表</t>
  </si>
  <si>
    <t>4、鹤城区一般公共预算基本支出预算表（经济分类）</t>
  </si>
  <si>
    <t>5、鹤城区一般公共预算返还性收入和转移支付预算分项目表</t>
  </si>
  <si>
    <t>6、鹤城区一般公共预算返还性收入和转移支付收入预算分地区表</t>
  </si>
  <si>
    <t>7、鹤城区一般公共预算对下级转移支付分项目支出表</t>
  </si>
  <si>
    <t>8、鹤城区一般公共预算对下级转移支付分地区支出表</t>
  </si>
  <si>
    <t>9、鹤城区地方政府一般债务限额和余额情况表</t>
  </si>
  <si>
    <t>10、鹤城区政府性基金收入预算表</t>
  </si>
  <si>
    <t>11、鹤城区政府性基金支出预算表</t>
  </si>
  <si>
    <t>12、鹤城区政府性基金本级支出预算表</t>
  </si>
  <si>
    <t>13、鹤城区政府性基金转移支付预算分项目表</t>
  </si>
  <si>
    <t>14、鹤城区政府性基金转移支付预算分地区表</t>
  </si>
  <si>
    <t>15、鹤城区政府性基金预算对下转移支付分项目支出表</t>
  </si>
  <si>
    <t>16、鹤城区政府性基金预算对下转移支付分地区支出表</t>
  </si>
  <si>
    <t>17、鹤城区专项债务限额和余额情况表</t>
  </si>
  <si>
    <t>18、鹤城区国有资本经营收入预算表</t>
  </si>
  <si>
    <t>19、鹤城区国有资本经营支出预算表</t>
  </si>
  <si>
    <t>20、鹤城区本级国有资本经营支出预算表</t>
  </si>
  <si>
    <t>21、鹤城区国有资本经营转移支出预算分项目表</t>
  </si>
  <si>
    <t>22、鹤城区国有资本经营转移支付预算分地区表</t>
  </si>
  <si>
    <t>23、鹤城区国有资本经营对下转移支付分项目支出表</t>
  </si>
  <si>
    <t>24、鹤城区国有资本经营预算对下转移支付分地区支出表</t>
  </si>
  <si>
    <t>25、鹤城区社会保险基金收入预算表</t>
  </si>
  <si>
    <t>26、鹤城区社会保险基金支出预算表</t>
  </si>
  <si>
    <t>27、鹤城区地方政府债务情况表</t>
  </si>
  <si>
    <r>
      <rPr>
        <sz val="11"/>
        <rFont val="宋体"/>
        <charset val="134"/>
      </rPr>
      <t>附表</t>
    </r>
    <r>
      <rPr>
        <sz val="11"/>
        <rFont val="Times New Roman"/>
        <charset val="134"/>
      </rPr>
      <t>1</t>
    </r>
  </si>
  <si>
    <t>鹤城区一般公共预算收入预算表</t>
  </si>
  <si>
    <t>单位：万元</t>
  </si>
  <si>
    <t>项                 目</t>
  </si>
  <si>
    <t>本年预算数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</si>
  <si>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</si>
  <si>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</si>
  <si>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</si>
  <si>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</si>
  <si>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</si>
  <si>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</si>
  <si>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</si>
  <si>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</si>
  <si>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</si>
  <si>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</si>
  <si>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</si>
  <si>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</si>
  <si>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</si>
  <si>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</si>
  <si>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</si>
  <si>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</si>
  <si>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</si>
  <si>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</si>
  <si>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</si>
  <si>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</si>
  <si>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</si>
  <si>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</si>
  <si>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</si>
  <si>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</si>
  <si>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</si>
  <si>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</si>
  <si>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</si>
  <si>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地方政府一般债务收入</t>
  </si>
  <si>
    <t>转移性收入</t>
  </si>
  <si>
    <t xml:space="preserve">  返还性收入</t>
  </si>
  <si>
    <t xml:space="preserve">  一般性转移支付收入</t>
  </si>
  <si>
    <t xml:space="preserve">  专项转移支付收入</t>
  </si>
  <si>
    <t xml:space="preserve">  下级上解收入</t>
  </si>
  <si>
    <t xml:space="preserve">  接受其他地区援助收入</t>
  </si>
  <si>
    <t xml:space="preserve">  调入资金</t>
  </si>
  <si>
    <t xml:space="preserve">  动用预算稳定调节基金</t>
  </si>
  <si>
    <t xml:space="preserve">  地方政府一般债务转贷收入</t>
  </si>
  <si>
    <t xml:space="preserve">  上年结转结余收入</t>
  </si>
  <si>
    <t>收入总计</t>
  </si>
  <si>
    <r>
      <rPr>
        <sz val="11"/>
        <rFont val="宋体"/>
        <charset val="134"/>
      </rPr>
      <t>附表</t>
    </r>
    <r>
      <rPr>
        <sz val="11"/>
        <rFont val="Times New Roman"/>
        <charset val="134"/>
      </rPr>
      <t>2</t>
    </r>
  </si>
  <si>
    <t>鹤城区一般公共预算支出预算表</t>
  </si>
  <si>
    <t>项       目</t>
  </si>
  <si>
    <t>一、一般公共服务支出</t>
  </si>
  <si>
    <t>二、外交支出</t>
  </si>
  <si>
    <t>三、国防支出</t>
  </si>
  <si>
    <t>四、公共安全</t>
  </si>
  <si>
    <t>五、教育支出</t>
  </si>
  <si>
    <t>六、科学技术支出</t>
  </si>
  <si>
    <t>七、文化旅游体育与传媒支出</t>
  </si>
  <si>
    <t>八、社会保障和就业支出</t>
  </si>
  <si>
    <t>九、卫生健康支出</t>
  </si>
  <si>
    <t>十、节能环保支出</t>
  </si>
  <si>
    <t>十一、城乡社区支出</t>
  </si>
  <si>
    <t>十二、农林水支出</t>
  </si>
  <si>
    <t xml:space="preserve"> 十三、 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</si>
  <si>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</si>
  <si>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</si>
  <si>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</si>
  <si>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</si>
  <si>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</si>
  <si>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</si>
  <si>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</si>
  <si>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</si>
  <si>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二十三、 债务付息支出</t>
  </si>
  <si>
    <t>二十四、 债务发行费用支出</t>
  </si>
  <si>
    <t>二十五、 其他</t>
  </si>
  <si>
    <t>二十六、预备费</t>
  </si>
  <si>
    <t>本级支出合计</t>
  </si>
  <si>
    <t>地方政府一般债务还本支出</t>
  </si>
  <si>
    <t>转移性支出</t>
  </si>
  <si>
    <t xml:space="preserve">  返还性支出</t>
  </si>
  <si>
    <t xml:space="preserve">  一般性转移支付</t>
  </si>
  <si>
    <t xml:space="preserve">  专项转移支付</t>
  </si>
  <si>
    <t xml:space="preserve">  上解上级支出</t>
  </si>
  <si>
    <t xml:space="preserve">  援助其他地区支出</t>
  </si>
  <si>
    <t xml:space="preserve">  调出资金</t>
  </si>
  <si>
    <t xml:space="preserve">  安排预算稳定调节基金</t>
  </si>
  <si>
    <t xml:space="preserve">  补充预算周转金</t>
  </si>
  <si>
    <t xml:space="preserve">  地方政府一般债务转贷支出</t>
  </si>
  <si>
    <t xml:space="preserve">  年终结转结余</t>
  </si>
  <si>
    <t>支出总计</t>
  </si>
  <si>
    <r>
      <rPr>
        <sz val="11"/>
        <rFont val="宋体"/>
        <charset val="134"/>
      </rPr>
      <t>附表</t>
    </r>
    <r>
      <rPr>
        <sz val="11"/>
        <rFont val="Times New Roman"/>
        <charset val="134"/>
      </rPr>
      <t>3</t>
    </r>
  </si>
  <si>
    <t>鹤城区一般公共预算本级支出预算表</t>
  </si>
  <si>
    <t>项目</t>
  </si>
  <si>
    <t>预算数</t>
  </si>
  <si>
    <t>代码</t>
  </si>
  <si>
    <t>名称</t>
  </si>
  <si>
    <t>金额</t>
  </si>
  <si>
    <t>一般公共服务支出</t>
  </si>
  <si>
    <t xml:space="preserve">  人大事务</t>
  </si>
  <si>
    <t xml:space="preserve">    行政运行</t>
  </si>
  <si>
    <t xml:space="preserve">    一般行政管理事务</t>
  </si>
  <si>
    <t xml:space="preserve">    机关服务</t>
  </si>
  <si>
    <t xml:space="preserve">    人大会议</t>
  </si>
  <si>
    <t xml:space="preserve">    人大监督</t>
  </si>
  <si>
    <t xml:space="preserve">    人大代表履职能力提升</t>
  </si>
  <si>
    <t xml:space="preserve">    代表工作</t>
  </si>
  <si>
    <t xml:space="preserve">    人大信访工作</t>
  </si>
  <si>
    <t xml:space="preserve">    其他人大事务支出</t>
  </si>
  <si>
    <t xml:space="preserve">  政协事务</t>
  </si>
  <si>
    <t xml:space="preserve">    政协会议</t>
  </si>
  <si>
    <t xml:space="preserve">    委员视察</t>
  </si>
  <si>
    <t xml:space="preserve">    参政议政</t>
  </si>
  <si>
    <t xml:space="preserve">  政府办公厅（室）及相关机构事务</t>
  </si>
  <si>
    <t xml:space="preserve">    专项服务</t>
  </si>
  <si>
    <t xml:space="preserve">    专项业务及机关事务管理</t>
  </si>
  <si>
    <t xml:space="preserve">    事业运行</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</si>
  <si>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</si>
  <si>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</si>
  <si>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</si>
  <si>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</si>
  <si>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</si>
  <si>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其他统计信息事务支出</t>
  </si>
  <si>
    <t xml:space="preserve">    专项普查活动</t>
  </si>
  <si>
    <t xml:space="preserve">    统计抽样调查</t>
  </si>
  <si>
    <t xml:space="preserve">  财政事务</t>
  </si>
  <si>
    <t xml:space="preserve">    预算改革业务</t>
  </si>
  <si>
    <t xml:space="preserve">    财政国库业务</t>
  </si>
  <si>
    <t xml:space="preserve">    信息化建设</t>
  </si>
  <si>
    <t xml:space="preserve">    财政委托业务支出</t>
  </si>
  <si>
    <t xml:space="preserve">    其他财政事务支出</t>
  </si>
  <si>
    <t xml:space="preserve">  税收事务</t>
  </si>
  <si>
    <t xml:space="preserve">    税收业务</t>
  </si>
  <si>
    <t xml:space="preserve">  审计事务</t>
  </si>
  <si>
    <t xml:space="preserve">    审计业务</t>
  </si>
  <si>
    <t xml:space="preserve">  纪检监察事务</t>
  </si>
  <si>
    <t xml:space="preserve">    大案要案查处</t>
  </si>
  <si>
    <t xml:space="preserve">    其他纪检监察事务支出</t>
  </si>
  <si>
    <t xml:space="preserve">  商贸事务</t>
  </si>
  <si>
    <t xml:space="preserve">    招商引资</t>
  </si>
  <si>
    <t xml:space="preserve">  档案事务</t>
  </si>
  <si>
    <t xml:space="preserve">    档案馆</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</si>
  <si>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</si>
  <si>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</si>
  <si>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</si>
  <si>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</si>
  <si>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</si>
  <si>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</si>
  <si>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</si>
  <si>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</si>
  <si>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统战事务</t>
  </si>
  <si>
    <t xml:space="preserve">    宗教事务</t>
  </si>
  <si>
    <t xml:space="preserve">  网信事务</t>
  </si>
  <si>
    <t xml:space="preserve">  市场监督管理事务</t>
  </si>
  <si>
    <t xml:space="preserve">    市场秩序执法</t>
  </si>
  <si>
    <t xml:space="preserve">    药品事务</t>
  </si>
  <si>
    <t xml:space="preserve">    食品安全监管</t>
  </si>
  <si>
    <t xml:space="preserve">    其他市场监督管理事务</t>
  </si>
  <si>
    <t xml:space="preserve">  信访事务</t>
  </si>
  <si>
    <t xml:space="preserve">    信访业务</t>
  </si>
  <si>
    <t xml:space="preserve">  其他一般公共服务支出</t>
  </si>
  <si>
    <t xml:space="preserve">    其他一般公共服务支出</t>
  </si>
  <si>
    <t xml:space="preserve">    国家赔偿费用支出</t>
  </si>
  <si>
    <t>国防支出</t>
  </si>
  <si>
    <t xml:space="preserve">  国防动员</t>
  </si>
  <si>
    <t xml:space="preserve">    民兵</t>
  </si>
  <si>
    <t xml:space="preserve">    其他国防动员支出</t>
  </si>
  <si>
    <t xml:space="preserve">    兵役征集</t>
  </si>
  <si>
    <t xml:space="preserve">  其他国防支出</t>
  </si>
  <si>
    <t xml:space="preserve">    其他国防支出</t>
  </si>
  <si>
    <t>公共安全支出</t>
  </si>
  <si>
    <t xml:space="preserve">  武装警察部队</t>
  </si>
  <si>
    <t xml:space="preserve">    武装警察部队</t>
  </si>
  <si>
    <t xml:space="preserve">  公安</t>
  </si>
  <si>
    <t xml:space="preserve">    执法办案</t>
  </si>
  <si>
    <t xml:space="preserve">    特别业务</t>
  </si>
  <si>
    <t xml:space="preserve">  检察</t>
  </si>
  <si>
    <t xml:space="preserve">  法院</t>
  </si>
  <si>
    <t xml:space="preserve">  司法</t>
  </si>
  <si>
    <t xml:space="preserve">    基层司法业务</t>
  </si>
  <si>
    <t xml:space="preserve">    公共法律服务</t>
  </si>
  <si>
    <t xml:space="preserve">    社区矫正</t>
  </si>
  <si>
    <t xml:space="preserve">    其他司法支出</t>
  </si>
  <si>
    <t xml:space="preserve">  监狱</t>
  </si>
  <si>
    <t xml:space="preserve">    罪犯生活及医疗卫生</t>
  </si>
  <si>
    <t xml:space="preserve">  强制隔离戒毒</t>
  </si>
  <si>
    <t xml:space="preserve">  国家保密</t>
  </si>
  <si>
    <t xml:space="preserve">    保密管理</t>
  </si>
  <si>
    <t xml:space="preserve">  其他公共安全支出</t>
  </si>
  <si>
    <t xml:space="preserve">    国家司法救助支出</t>
  </si>
  <si>
    <t xml:space="preserve">    其他公共安全支出</t>
  </si>
  <si>
    <t>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</si>
  <si>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</si>
  <si>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</si>
  <si>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</si>
  <si>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</si>
  <si>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</si>
  <si>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</si>
  <si>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</si>
  <si>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</si>
  <si>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</si>
  <si>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其他职业教育支出</t>
  </si>
  <si>
    <t xml:space="preserve">  特殊教育</t>
  </si>
  <si>
    <t xml:space="preserve">    特殊学校教育</t>
  </si>
  <si>
    <t xml:space="preserve">  进修及培训</t>
  </si>
  <si>
    <t xml:space="preserve">    教师进修</t>
  </si>
  <si>
    <t xml:space="preserve">    干部教育</t>
  </si>
  <si>
    <t xml:space="preserve">  教育费附加安排的支出</t>
  </si>
  <si>
    <t xml:space="preserve">    其他教育费附加安排的支出</t>
  </si>
  <si>
    <t xml:space="preserve">  其他教育支出</t>
  </si>
  <si>
    <t xml:space="preserve">    其他教育支出</t>
  </si>
  <si>
    <t>科学技术支出</t>
  </si>
  <si>
    <t xml:space="preserve">  科学技术管理事务</t>
  </si>
  <si>
    <t xml:space="preserve">  技术研究与开发</t>
  </si>
  <si>
    <t xml:space="preserve">    其他技术研究与开发支出</t>
  </si>
  <si>
    <t xml:space="preserve">  科技条件与服务</t>
  </si>
  <si>
    <t xml:space="preserve">    其他科技条件与服务支出</t>
  </si>
  <si>
    <t xml:space="preserve">  科学技术普及</t>
  </si>
  <si>
    <t xml:space="preserve">    机构运行</t>
  </si>
  <si>
    <t xml:space="preserve">    科普活动</t>
  </si>
  <si>
    <t xml:space="preserve">    其他科学技术普及支出</t>
  </si>
  <si>
    <t xml:space="preserve">    科技馆站</t>
  </si>
  <si>
    <t xml:space="preserve">  其他科学技术支出</t>
  </si>
  <si>
    <t xml:space="preserve">    其他科学技术支出</t>
  </si>
  <si>
    <t>文化旅游体育与传媒支出</t>
  </si>
  <si>
    <t xml:space="preserve">  文化和旅游</t>
  </si>
  <si>
    <t xml:space="preserve">    图书馆</t>
  </si>
  <si>
    <t xml:space="preserve">    艺术表演团体</t>
  </si>
  <si>
    <t xml:space="preserve">    群众文化</t>
  </si>
  <si>
    <t xml:space="preserve">    文化创作与保护</t>
  </si>
  <si>
    <t xml:space="preserve">    其他文化和旅游支出</t>
  </si>
  <si>
    <t xml:space="preserve">  文物</t>
  </si>
  <si>
    <t xml:space="preserve">    博物馆</t>
  </si>
  <si>
    <t xml:space="preserve">  体育</t>
  </si>
  <si>
    <t xml:space="preserve">    运动项目管理</t>
  </si>
  <si>
    <t xml:space="preserve">    体育训练</t>
  </si>
  <si>
    <t xml:space="preserve">    体育场馆</t>
  </si>
  <si>
    <t xml:space="preserve">  新闻出版电影</t>
  </si>
  <si>
    <t xml:space="preserve">    电影</t>
  </si>
  <si>
    <t xml:space="preserve">    其他新闻出版电影支出</t>
  </si>
  <si>
    <t xml:space="preserve">  广播电视</t>
  </si>
  <si>
    <t xml:space="preserve">  其他文化旅游体育与传媒支出</t>
  </si>
  <si>
    <t xml:space="preserve">    其他文化旅游体育与传媒支出</t>
  </si>
  <si>
    <t>社会保障和就业支出</t>
  </si>
  <si>
    <t xml:space="preserve">  人力资源和社会保障管理事务</t>
  </si>
  <si>
    <t xml:space="preserve">    就业管理事务</t>
  </si>
  <si>
    <t xml:space="preserve">    社会保险经办机构</t>
  </si>
  <si>
    <t xml:space="preserve">    其他人力资源和社会保障管理事务支出</t>
  </si>
  <si>
    <t xml:space="preserve">  民政管理事务</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</si>
  <si>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</si>
  <si>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</si>
  <si>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</si>
  <si>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</si>
  <si>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</si>
  <si>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</si>
  <si>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</si>
  <si>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</si>
  <si>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</si>
  <si>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</si>
  <si>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</si>
  <si>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</si>
  <si>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就业补助</t>
  </si>
  <si>
    <t xml:space="preserve">    公益性岗位补贴</t>
  </si>
  <si>
    <t xml:space="preserve">    其他就业补助支出</t>
  </si>
  <si>
    <t xml:space="preserve">  抚恤</t>
  </si>
  <si>
    <t xml:space="preserve">    死亡抚恤</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</si>
  <si>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</si>
  <si>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</si>
  <si>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</si>
  <si>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</si>
  <si>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</si>
  <si>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</si>
  <si>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</si>
  <si>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</si>
  <si>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</si>
  <si>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</si>
  <si>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</si>
  <si>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</si>
  <si>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</si>
  <si>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</si>
  <si>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</si>
  <si>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</si>
  <si>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</si>
  <si>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</si>
  <si>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</si>
  <si>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残疾人生活和护理补贴</t>
  </si>
  <si>
    <t xml:space="preserve">    其他残疾人事业支出</t>
  </si>
  <si>
    <t xml:space="preserve">  红十字事业</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</si>
  <si>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</si>
  <si>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</si>
  <si>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</si>
  <si>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</si>
  <si>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</si>
  <si>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</si>
  <si>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</si>
  <si>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</si>
  <si>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</si>
  <si>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</si>
  <si>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</si>
  <si>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</si>
  <si>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财政对基本养老保险基金的补助</t>
  </si>
  <si>
    <t xml:space="preserve">    财政对城乡居民基本养老保险基金的补助</t>
  </si>
  <si>
    <t xml:space="preserve">  财政对其他社会保险基金的补助</t>
  </si>
  <si>
    <t xml:space="preserve">    财政对工伤保险基金的补助</t>
  </si>
  <si>
    <t xml:space="preserve">  退役军人管理事务</t>
  </si>
  <si>
    <t xml:space="preserve">    其他退役军人事务管理支出</t>
  </si>
  <si>
    <t xml:space="preserve">  其他社会保障和就业支出</t>
  </si>
  <si>
    <t xml:space="preserve">    其他社会保障和就业支出</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</si>
  <si>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</si>
  <si>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</si>
  <si>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</si>
  <si>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</si>
  <si>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</si>
  <si>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</si>
  <si>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妇幼保健医院</t>
  </si>
  <si>
    <t xml:space="preserve">    行业医院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</si>
  <si>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</si>
  <si>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</si>
  <si>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</si>
  <si>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</si>
  <si>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</si>
  <si>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</si>
  <si>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</si>
  <si>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</si>
  <si>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</si>
  <si>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</si>
  <si>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其他公共卫生支出</t>
  </si>
  <si>
    <t xml:space="preserve">  计划生育事务</t>
  </si>
  <si>
    <t xml:space="preserve">    计划生育机构</t>
  </si>
  <si>
    <t xml:space="preserve">    计划生育服务</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</si>
  <si>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</si>
  <si>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</si>
  <si>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</si>
  <si>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</si>
  <si>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</si>
  <si>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</si>
  <si>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</si>
  <si>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</si>
  <si>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</si>
  <si>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优抚对象医疗</t>
  </si>
  <si>
    <t xml:space="preserve">    优抚对象医疗补助</t>
  </si>
  <si>
    <t xml:space="preserve">  医疗保障管理事务</t>
  </si>
  <si>
    <t xml:space="preserve">    医疗保障政策管理</t>
  </si>
  <si>
    <t xml:space="preserve">  其他卫生健康支出</t>
  </si>
  <si>
    <t xml:space="preserve">    其他卫生健康支出</t>
  </si>
  <si>
    <t>节能环保支出</t>
  </si>
  <si>
    <t xml:space="preserve">  环境保护管理事务</t>
  </si>
  <si>
    <t xml:space="preserve">  环境监测与监察</t>
  </si>
  <si>
    <t xml:space="preserve">    其他环境监测与监察支出</t>
  </si>
  <si>
    <t xml:space="preserve">  污染防治</t>
  </si>
  <si>
    <t xml:space="preserve">    水体</t>
  </si>
  <si>
    <t xml:space="preserve">    土壤</t>
  </si>
  <si>
    <t xml:space="preserve">  自然生态保护</t>
  </si>
  <si>
    <t xml:space="preserve">    生态保护</t>
  </si>
  <si>
    <t xml:space="preserve">    农村环境保护</t>
  </si>
  <si>
    <t xml:space="preserve">    其他自然生态保护支出</t>
  </si>
  <si>
    <t xml:space="preserve">  能源节约利用</t>
  </si>
  <si>
    <t xml:space="preserve">    能源节约利用</t>
  </si>
  <si>
    <t xml:space="preserve">  其他节能环保支出</t>
  </si>
  <si>
    <t xml:space="preserve">    其他节能环保支出</t>
  </si>
  <si>
    <t>城乡社区支出</t>
  </si>
  <si>
    <t xml:space="preserve">  城乡社区管理事务</t>
  </si>
  <si>
    <t xml:space="preserve">    城管执法</t>
  </si>
  <si>
    <t xml:space="preserve">    其他城乡社区管理事务支出</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</si>
  <si>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</si>
  <si>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</si>
  <si>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</si>
  <si>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</si>
  <si>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</si>
  <si>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其他城乡社区支出</t>
  </si>
  <si>
    <t xml:space="preserve">    其他城乡社区支出</t>
  </si>
  <si>
    <t>农林水支出</t>
  </si>
  <si>
    <t xml:space="preserve">  农业农村</t>
  </si>
  <si>
    <t xml:space="preserve">    病虫害控制</t>
  </si>
  <si>
    <t xml:space="preserve">    农产品质量安全</t>
  </si>
  <si>
    <t xml:space="preserve">    执法监管</t>
  </si>
  <si>
    <t xml:space="preserve">    农业生产发展</t>
  </si>
  <si>
    <t xml:space="preserve">    农村合作经济</t>
  </si>
  <si>
    <t xml:space="preserve">    农村社会事业</t>
  </si>
  <si>
    <t xml:space="preserve">    农业生态资源保护</t>
  </si>
  <si>
    <t xml:space="preserve">    渔业发展</t>
  </si>
  <si>
    <t xml:space="preserve">    对高校毕业生到基层任职补助</t>
  </si>
  <si>
    <t xml:space="preserve">    耕地建设与利用</t>
  </si>
  <si>
    <t xml:space="preserve">    其他农业农村支出</t>
  </si>
  <si>
    <t xml:space="preserve">  林业和草原</t>
  </si>
  <si>
    <t xml:space="preserve">    森林资源培育</t>
  </si>
  <si>
    <t xml:space="preserve">    森林资源管理</t>
  </si>
  <si>
    <t xml:space="preserve">    森林生态效益补偿</t>
  </si>
  <si>
    <t xml:space="preserve">    湿地保护</t>
  </si>
  <si>
    <t xml:space="preserve">    林业草原防灾减灾</t>
  </si>
  <si>
    <t xml:space="preserve">    其他林业和草原支出</t>
  </si>
  <si>
    <t xml:space="preserve">  水利</t>
  </si>
  <si>
    <t xml:space="preserve">    水利行业业务管理</t>
  </si>
  <si>
    <t xml:space="preserve">    水利工程建设</t>
  </si>
  <si>
    <t xml:space="preserve">    水利工程运行与维护</t>
  </si>
  <si>
    <t xml:space="preserve">    防汛</t>
  </si>
  <si>
    <t xml:space="preserve">    大中型水库移民后期扶持专项支出</t>
  </si>
  <si>
    <t xml:space="preserve">  巩固脱贫攻坚成果衔接乡村振兴</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</si>
  <si>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</si>
  <si>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</si>
  <si>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</si>
  <si>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</si>
  <si>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</si>
  <si>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其他农村综合改革支出</t>
  </si>
  <si>
    <t xml:space="preserve">  普惠金融发展支出</t>
  </si>
  <si>
    <t xml:space="preserve">    农业保险保费补贴</t>
  </si>
  <si>
    <t xml:space="preserve">    创业担保贷款贴息及奖补</t>
  </si>
  <si>
    <t xml:space="preserve">  目标价格补贴</t>
  </si>
  <si>
    <t xml:space="preserve">    其他目标价格补贴</t>
  </si>
  <si>
    <t xml:space="preserve">  其他农林水支出</t>
  </si>
  <si>
    <t xml:space="preserve">    其他农林水支出</t>
  </si>
  <si>
    <t>交通运输支出</t>
  </si>
  <si>
    <t xml:space="preserve">  公路水路运输</t>
  </si>
  <si>
    <t xml:space="preserve">    公路养护</t>
  </si>
  <si>
    <t xml:space="preserve">    海事管理</t>
  </si>
  <si>
    <t xml:space="preserve">    其他公路水路运输支出</t>
  </si>
  <si>
    <t xml:space="preserve">  其他交通运输支出</t>
  </si>
  <si>
    <t xml:space="preserve">    其他交通运输支出</t>
  </si>
  <si>
    <t>资源勘探工业信息等支出</t>
  </si>
  <si>
    <t xml:space="preserve">  制造业</t>
  </si>
  <si>
    <t xml:space="preserve">    其他制造业支出</t>
  </si>
  <si>
    <t xml:space="preserve">  工业和信息产业监管</t>
  </si>
  <si>
    <t xml:space="preserve">    产业发展</t>
  </si>
  <si>
    <t xml:space="preserve">    其他工业和信息产业监管支出</t>
  </si>
  <si>
    <t xml:space="preserve">  国有资产监管</t>
  </si>
  <si>
    <t xml:space="preserve">  支持中小企业发展和管理支出</t>
  </si>
  <si>
    <t xml:space="preserve">    其他支持中小企业发展和管理支出</t>
  </si>
  <si>
    <t xml:space="preserve">  其他资源勘探工业信息等支出</t>
  </si>
  <si>
    <t xml:space="preserve">    其他资源勘探工业信息等支出</t>
  </si>
  <si>
    <t>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</si>
  <si>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</si>
  <si>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</si>
  <si>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</si>
  <si>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</si>
  <si>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</si>
  <si>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</si>
  <si>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金融支出</t>
  </si>
  <si>
    <t xml:space="preserve">  金融发展支出</t>
  </si>
  <si>
    <t xml:space="preserve">    其他金融发展支出</t>
  </si>
  <si>
    <t xml:space="preserve">  其他金融支出</t>
  </si>
  <si>
    <t xml:space="preserve">    其他金融支出</t>
  </si>
  <si>
    <t>自然资源海洋气象等支出</t>
  </si>
  <si>
    <t xml:space="preserve">  自然资源事务</t>
  </si>
  <si>
    <t xml:space="preserve">    自然资源利用与保护</t>
  </si>
  <si>
    <t xml:space="preserve">    自然资源调查与确权登记</t>
  </si>
  <si>
    <t xml:space="preserve">    地质勘查与矿产资源管理</t>
  </si>
  <si>
    <t xml:space="preserve">    设施安全</t>
  </si>
  <si>
    <t xml:space="preserve">    其他自然资源事务支出</t>
  </si>
  <si>
    <t xml:space="preserve">  气象事务</t>
  </si>
  <si>
    <t xml:space="preserve">    气象装备保障维护</t>
  </si>
  <si>
    <t>住房保障支出</t>
  </si>
  <si>
    <t xml:space="preserve">  保障性安居工程支出</t>
  </si>
  <si>
    <t xml:space="preserve">    农村危房改造</t>
  </si>
  <si>
    <t xml:space="preserve">    老旧小区改造</t>
  </si>
  <si>
    <t xml:space="preserve">    其他保障性安居工程支出</t>
  </si>
  <si>
    <t xml:space="preserve">  住房改革支出</t>
  </si>
  <si>
    <t xml:space="preserve">    住房公积金</t>
  </si>
  <si>
    <t>粮油物资储备支出</t>
  </si>
  <si>
    <t xml:space="preserve">  粮油物资事务</t>
  </si>
  <si>
    <t xml:space="preserve">    粮食风险基金</t>
  </si>
  <si>
    <t xml:space="preserve">    其他粮油物资事务支出</t>
  </si>
  <si>
    <t xml:space="preserve">  粮油储备</t>
  </si>
  <si>
    <t xml:space="preserve">    最低收购价政策支出</t>
  </si>
  <si>
    <t xml:space="preserve">  重要商品储备</t>
  </si>
  <si>
    <t xml:space="preserve">    应急物资储备</t>
  </si>
  <si>
    <t>灾害防治及应急管理支出</t>
  </si>
  <si>
    <t xml:space="preserve">  应急管理事务</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</si>
  <si>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</si>
  <si>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</si>
  <si>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</si>
  <si>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</si>
  <si>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</si>
  <si>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</si>
  <si>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自然灾害防治</t>
  </si>
  <si>
    <t xml:space="preserve">    地质灾害防治</t>
  </si>
  <si>
    <t xml:space="preserve">  自然灾害救灾及恢复重建支出</t>
  </si>
  <si>
    <t xml:space="preserve">    其他自然灾害救灾及恢复重建支出</t>
  </si>
  <si>
    <t>预备费</t>
  </si>
  <si>
    <t>其他支出</t>
  </si>
  <si>
    <t xml:space="preserve">  其他支出</t>
  </si>
  <si>
    <t xml:space="preserve">    其他支出</t>
  </si>
  <si>
    <t>债务付息支出</t>
  </si>
  <si>
    <t xml:space="preserve">  地方政府一般债务付息支出</t>
  </si>
  <si>
    <t xml:space="preserve">    地方政府一般债券付息支出</t>
  </si>
  <si>
    <t>合计</t>
  </si>
  <si>
    <r>
      <rPr>
        <sz val="11"/>
        <rFont val="宋体"/>
        <charset val="134"/>
      </rPr>
      <t>附表</t>
    </r>
    <r>
      <rPr>
        <sz val="11"/>
        <rFont val="Times New Roman"/>
        <charset val="134"/>
      </rPr>
      <t>4</t>
    </r>
  </si>
  <si>
    <t>鹤城区一般公共预算基本支出预算表（经济分类）</t>
  </si>
  <si>
    <t>部门预算支出经济分类科目</t>
  </si>
  <si>
    <t>本年一般公共预算基本支出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</si>
  <si>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</si>
  <si>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</si>
  <si>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</si>
  <si>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</si>
  <si>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</si>
  <si>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</si>
  <si>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</si>
  <si>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</si>
  <si>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</si>
  <si>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</si>
  <si>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</si>
  <si>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</si>
  <si>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</si>
  <si>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</si>
  <si>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</si>
  <si>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</si>
  <si>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</si>
  <si>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</si>
  <si>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</si>
  <si>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</si>
  <si>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</si>
  <si>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</si>
  <si>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</si>
  <si>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</si>
  <si>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</si>
  <si>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</si>
  <si>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</si>
  <si>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</si>
  <si>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</si>
  <si>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</si>
  <si>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</si>
  <si>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</si>
  <si>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303</t>
  </si>
  <si>
    <t>对个人和家庭的补助</t>
  </si>
  <si>
    <t xml:space="preserve">   30302</t>
  </si>
  <si>
    <t xml:space="preserve">   退休费</t>
  </si>
  <si>
    <t xml:space="preserve">   30304</t>
  </si>
  <si>
    <t xml:space="preserve">   抚恤金</t>
  </si>
  <si>
    <t xml:space="preserve">   30305</t>
  </si>
  <si>
    <t xml:space="preserve">   生活补助</t>
  </si>
  <si>
    <t xml:space="preserve">   30306</t>
  </si>
  <si>
    <t xml:space="preserve">   救济费</t>
  </si>
  <si>
    <t xml:space="preserve">   30307</t>
  </si>
  <si>
    <t xml:space="preserve">   医疗费补助</t>
  </si>
  <si>
    <t xml:space="preserve">   30308</t>
  </si>
  <si>
    <t xml:space="preserve">   助学金</t>
  </si>
  <si>
    <t xml:space="preserve">   30309</t>
  </si>
  <si>
    <t xml:space="preserve">   奖励金</t>
  </si>
  <si>
    <t xml:space="preserve">   30310</t>
  </si>
  <si>
    <t xml:space="preserve">   个人农业生产补贴</t>
  </si>
  <si>
    <t xml:space="preserve">   30311</t>
  </si>
  <si>
    <t xml:space="preserve">   代缴社会保险费</t>
  </si>
  <si>
    <t xml:space="preserve">   30399</t>
  </si>
  <si>
    <t xml:space="preserve">   其他对个人和家庭的补助</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</si>
  <si>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</si>
  <si>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</si>
  <si>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</si>
  <si>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</si>
  <si>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</si>
  <si>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</si>
  <si>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</si>
  <si>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</si>
  <si>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</si>
  <si>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</si>
  <si>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</si>
  <si>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</si>
  <si>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</si>
  <si>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</si>
  <si>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</si>
  <si>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</si>
  <si>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</si>
  <si>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</si>
  <si>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</si>
  <si>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</si>
  <si>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</si>
  <si>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</si>
  <si>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</si>
  <si>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</si>
  <si>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</si>
  <si>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</si>
  <si>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</si>
  <si>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</si>
  <si>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</si>
  <si>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</si>
  <si>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</si>
  <si>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</si>
  <si>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</si>
  <si>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</si>
  <si>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</si>
  <si>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</si>
  <si>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</si>
  <si>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</si>
  <si>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</si>
  <si>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</si>
  <si>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</si>
  <si>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</si>
  <si>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</si>
  <si>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</si>
  <si>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</si>
  <si>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</si>
  <si>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</si>
  <si>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</si>
  <si>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</si>
  <si>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</si>
  <si>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</si>
  <si>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</si>
  <si>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</si>
  <si>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</si>
  <si>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</si>
  <si>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</si>
  <si>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307</t>
  </si>
  <si>
    <t>债务利息及费用支出</t>
  </si>
  <si>
    <t xml:space="preserve">   30701</t>
  </si>
  <si>
    <t xml:space="preserve">   国内债务付息</t>
  </si>
  <si>
    <t xml:space="preserve">   30702</t>
  </si>
  <si>
    <t xml:space="preserve">   国外债务付息</t>
  </si>
  <si>
    <t>309</t>
  </si>
  <si>
    <t>资本性支出（基本建设）</t>
  </si>
  <si>
    <t xml:space="preserve">   30901</t>
  </si>
  <si>
    <t xml:space="preserve">   房屋建筑物购建</t>
  </si>
  <si>
    <t xml:space="preserve">   30902</t>
  </si>
  <si>
    <t xml:space="preserve">   办公设备购置</t>
  </si>
  <si>
    <t xml:space="preserve">   30903</t>
  </si>
  <si>
    <t xml:space="preserve">   专用设备购置</t>
  </si>
  <si>
    <t xml:space="preserve">   30999</t>
  </si>
  <si>
    <t xml:space="preserve">   其他基本建设支出</t>
  </si>
  <si>
    <t>310</t>
  </si>
  <si>
    <t>资本性支出</t>
  </si>
  <si>
    <t xml:space="preserve">   31001</t>
  </si>
  <si>
    <t xml:space="preserve">   31002</t>
  </si>
  <si>
    <t xml:space="preserve">   31003</t>
  </si>
  <si>
    <t xml:space="preserve">   31005</t>
  </si>
  <si>
    <t xml:space="preserve">   基础设施建设</t>
  </si>
  <si>
    <t xml:space="preserve">   31006</t>
  </si>
  <si>
    <t xml:space="preserve">   大型修缮</t>
  </si>
  <si>
    <t xml:space="preserve">   31013</t>
  </si>
  <si>
    <t xml:space="preserve">   公务用车购置</t>
  </si>
  <si>
    <t xml:space="preserve">   31019</t>
  </si>
  <si>
    <t xml:space="preserve">   其他交通工具购置</t>
  </si>
  <si>
    <t xml:space="preserve">   31099</t>
  </si>
  <si>
    <t xml:space="preserve">   其他资本性支出</t>
  </si>
  <si>
    <t>312</t>
  </si>
  <si>
    <t>对企业补助</t>
  </si>
  <si>
    <t xml:space="preserve">   31204</t>
  </si>
  <si>
    <t xml:space="preserve">   费用补贴</t>
  </si>
  <si>
    <t xml:space="preserve">   31205</t>
  </si>
  <si>
    <t xml:space="preserve">   利息补贴</t>
  </si>
  <si>
    <t xml:space="preserve">   31299</t>
  </si>
  <si>
    <t xml:space="preserve">   其他对企业补助</t>
  </si>
  <si>
    <t>313</t>
  </si>
  <si>
    <t>对社会保障基金补助</t>
  </si>
  <si>
    <t xml:space="preserve">   31302</t>
  </si>
  <si>
    <t xml:space="preserve">   对社会保险基金补助</t>
  </si>
  <si>
    <t xml:space="preserve">   31303</t>
  </si>
  <si>
    <t xml:space="preserve">   补充全国社会保障基金</t>
  </si>
  <si>
    <t xml:space="preserve">   31304</t>
  </si>
  <si>
    <t xml:space="preserve">   对机关事业单位职业年金的补助</t>
  </si>
  <si>
    <t>399</t>
  </si>
  <si>
    <t xml:space="preserve">   39907</t>
  </si>
  <si>
    <t xml:space="preserve">   国家赔偿费用支出</t>
  </si>
  <si>
    <t xml:space="preserve">   39999</t>
  </si>
  <si>
    <t xml:space="preserve">   其他支出</t>
  </si>
  <si>
    <t>合  计</t>
  </si>
  <si>
    <t>附表5</t>
  </si>
  <si>
    <t>鹤城区一般公共预算返还性收入和转移支付预算分项目表</t>
  </si>
  <si>
    <t>一、返还性收入</t>
  </si>
  <si>
    <t>1、所得税基数返还收入</t>
  </si>
  <si>
    <t>2、成品油价格和税费改革税收返还收入</t>
  </si>
  <si>
    <t>3、增值税税收返还收入</t>
  </si>
  <si>
    <t>4、消费税税收返还收入</t>
  </si>
  <si>
    <t>5、其他返还性收入</t>
  </si>
  <si>
    <t>二、一般性转移支付</t>
  </si>
  <si>
    <t>均衡性转移支付</t>
  </si>
  <si>
    <t>重点生态功能区转移支付</t>
  </si>
  <si>
    <t>县级基本财力保障机制奖补资金</t>
  </si>
  <si>
    <t xml:space="preserve">    体制补助收入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</si>
  <si>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</si>
  <si>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</si>
  <si>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</si>
  <si>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</si>
  <si>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</si>
  <si>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</si>
  <si>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</si>
  <si>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</si>
  <si>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</si>
  <si>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</si>
  <si>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</si>
  <si>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</si>
  <si>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</si>
  <si>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</si>
  <si>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</si>
  <si>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</si>
  <si>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</si>
  <si>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</si>
  <si>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</si>
  <si>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</si>
  <si>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</si>
  <si>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  </t>
  </si>
  <si>
    <t xml:space="preserve">    社会保障和就业共同财政事权转移支付收入  </t>
  </si>
  <si>
    <t xml:space="preserve">    医疗卫生共同财政事权转移支付收入</t>
  </si>
  <si>
    <t xml:space="preserve">    卫生健康共同财政事权转移支付收入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</si>
  <si>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</si>
  <si>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</si>
  <si>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</si>
  <si>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</si>
  <si>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</si>
  <si>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</si>
  <si>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</si>
  <si>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  </t>
  </si>
  <si>
    <t xml:space="preserve">    住房保障共同财政事权转移支付收入  </t>
  </si>
  <si>
    <t xml:space="preserve">    灾害防治及应急管理共同财政事权转移支付收入</t>
  </si>
  <si>
    <t xml:space="preserve">    粮油物资储备共同财政事权转移支付收入  </t>
  </si>
  <si>
    <t xml:space="preserve">    其他共同财政事权转移支付收入  </t>
  </si>
  <si>
    <t xml:space="preserve">    其他一般性转移支付收入</t>
  </si>
  <si>
    <t xml:space="preserve">    增值税留抵退税转移支付收入</t>
  </si>
  <si>
    <t xml:space="preserve">    其他退税减税降费转移支付收入</t>
  </si>
  <si>
    <t xml:space="preserve">    补充县区财力转移支付收入</t>
  </si>
  <si>
    <t xml:space="preserve">    基本养老保险和低保等转移支付收入</t>
  </si>
  <si>
    <t xml:space="preserve">    新型农村合作医疗等转移支付收入</t>
  </si>
  <si>
    <t>三、专项转移支付</t>
  </si>
  <si>
    <t>合       计</t>
  </si>
  <si>
    <t>附表6</t>
  </si>
  <si>
    <t>鹤城区一般公共预算返还性收入和转移支付收入预算分地区表</t>
  </si>
  <si>
    <t>地  区</t>
  </si>
  <si>
    <t>返还性收入</t>
  </si>
  <si>
    <t>一般性转移支付收入</t>
  </si>
  <si>
    <t>专项转移支付收入</t>
  </si>
  <si>
    <t>鹤城区</t>
  </si>
  <si>
    <t>合   计</t>
  </si>
  <si>
    <t>附表7</t>
  </si>
  <si>
    <t>鹤城区一般公共预算对下级转移支付分项目支出表</t>
  </si>
  <si>
    <t>单位:万元</t>
  </si>
  <si>
    <t>项     目</t>
  </si>
  <si>
    <t>一、一般性转移性收入</t>
  </si>
  <si>
    <t xml:space="preserve">    返还性收入</t>
  </si>
  <si>
    <t xml:space="preserve">      所得税基数返还收入</t>
  </si>
  <si>
    <t xml:space="preserve">      成品油价格和税费改革税收返还收入</t>
  </si>
  <si>
    <t xml:space="preserve">      增值税税收返还收入</t>
  </si>
  <si>
    <t xml:space="preserve">      消费税税收返还收入</t>
  </si>
  <si>
    <t xml:space="preserve">      增值税“五五分享”税收返还收入</t>
  </si>
  <si>
    <t xml:space="preserve">      其他税收返还收入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</si>
  <si>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</si>
  <si>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</si>
  <si>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</si>
  <si>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</si>
  <si>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</si>
  <si>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</si>
  <si>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</si>
  <si>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成品油价格和税费改革转移支付补助收入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</si>
  <si>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</si>
  <si>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</si>
  <si>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</si>
  <si>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</si>
  <si>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</si>
  <si>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</si>
  <si>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</si>
  <si>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</si>
  <si>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</si>
  <si>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</si>
  <si>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</si>
  <si>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</si>
  <si>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  </t>
  </si>
  <si>
    <t xml:space="preserve">      外交共同财政事权转移支付收入  </t>
  </si>
  <si>
    <t xml:space="preserve">      国防共同财政事权转移支付收入  </t>
  </si>
  <si>
    <t xml:space="preserve">      公共安全共同财政事权转移支付收入  </t>
  </si>
  <si>
    <t xml:space="preserve">      教育共同财政事权转移支付收入  </t>
  </si>
  <si>
    <t xml:space="preserve">      科学技术共同财政事权转移支付收入  </t>
  </si>
  <si>
    <t xml:space="preserve">      文化旅游体育与传媒共同财政事权转移支付收入</t>
  </si>
  <si>
    <t xml:space="preserve">      社会保障和就业共同财政事权转移支付收入  </t>
  </si>
  <si>
    <t xml:space="preserve">      卫生健康共同财政事权转移支付收入  </t>
  </si>
  <si>
    <t xml:space="preserve">      节能环保共同财政事权转移支付收入  </t>
  </si>
  <si>
    <t xml:space="preserve">      城乡社区共同财政事权转移支付收入  </t>
  </si>
  <si>
    <t xml:space="preserve">      农林水共同财政事权转移支付收入  </t>
  </si>
  <si>
    <t xml:space="preserve">      交通运输共同财政事权转移支付收入  </t>
  </si>
  <si>
    <t xml:space="preserve">      资源勘探信息等共同财政事权转移支付收入  </t>
  </si>
  <si>
    <t xml:space="preserve">      商业服务业等共同财政事权转移支付收入  </t>
  </si>
  <si>
    <t xml:space="preserve">      金融共同财政事权转移支付收入  </t>
  </si>
  <si>
    <t xml:space="preserve">      自然资源海洋气象等共同财政事权转移支付收入</t>
  </si>
  <si>
    <t xml:space="preserve">      住房保障共同财政事权转移支付收入  </t>
  </si>
  <si>
    <t xml:space="preserve">      粮油物资储备共同财政事权转移支付收入  </t>
  </si>
  <si>
    <t xml:space="preserve">      其他共同财政事权转移支付收入  </t>
  </si>
  <si>
    <t xml:space="preserve">      其他一般性转移支付收入</t>
  </si>
  <si>
    <t>二、专项转移支付收入</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</si>
  <si>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</si>
  <si>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</si>
  <si>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</si>
  <si>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</si>
  <si>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</si>
  <si>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</si>
  <si>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</si>
  <si>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</si>
  <si>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t>
  </si>
  <si>
    <t xml:space="preserve">      节能环保</t>
  </si>
  <si>
    <t xml:space="preserve">      城乡社区</t>
  </si>
  <si>
    <t xml:space="preserve">      农林水</t>
  </si>
  <si>
    <t xml:space="preserve">      交通运输</t>
  </si>
  <si>
    <t xml:space="preserve">      资源勘探电力信息等</t>
  </si>
  <si>
    <t xml:space="preserve">      商业服务业等</t>
  </si>
  <si>
    <t xml:space="preserve">      金融</t>
  </si>
  <si>
    <t xml:space="preserve">      国土海洋气象等</t>
  </si>
  <si>
    <t xml:space="preserve">      住房保障</t>
  </si>
  <si>
    <t xml:space="preserve">      粮油物资储备</t>
  </si>
  <si>
    <t xml:space="preserve">      其他收入</t>
  </si>
  <si>
    <t>说明：因乡镇人民政府均未设立国库，视为部门预算单位，区级无对下转移支付。</t>
  </si>
  <si>
    <t>附表8</t>
  </si>
  <si>
    <t>鹤城区一般公共预算对下级转移支付分地区支出表</t>
  </si>
  <si>
    <t>年初预算数</t>
  </si>
  <si>
    <t>决算数</t>
  </si>
  <si>
    <t>完成预算%</t>
  </si>
  <si>
    <t>0</t>
  </si>
  <si>
    <t>附表9</t>
  </si>
  <si>
    <t>鹤城区地方政府一般债务限额和余额情况表</t>
  </si>
  <si>
    <t>年 度</t>
  </si>
  <si>
    <t>项  目</t>
  </si>
  <si>
    <t>金  额</t>
  </si>
  <si>
    <t>一、地方政府债务限额</t>
  </si>
  <si>
    <t>二、地方政府债务余额</t>
  </si>
  <si>
    <t>一、地方政府债务限额（预计数）</t>
  </si>
  <si>
    <t>二、地方政府债务余额（预计数）</t>
  </si>
  <si>
    <t>附表10</t>
  </si>
  <si>
    <t>鹤城区政府性基金收入预算表</t>
  </si>
  <si>
    <r>
      <rPr>
        <b/>
        <sz val="12"/>
        <rFont val="宋体"/>
        <charset val="134"/>
      </rPr>
      <t>项</t>
    </r>
    <r>
      <rPr>
        <b/>
        <sz val="12"/>
        <rFont val="Times New Roman"/>
        <charset val="134"/>
      </rPr>
      <t xml:space="preserve">          </t>
    </r>
    <r>
      <rPr>
        <b/>
        <sz val="12"/>
        <rFont val="宋体"/>
        <charset val="134"/>
      </rPr>
      <t>目</t>
    </r>
  </si>
  <si>
    <t>一、地方农网还贷资金收入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</si>
  <si>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</si>
  <si>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</si>
  <si>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</si>
  <si>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</si>
  <si>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</si>
  <si>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</si>
  <si>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八、大中型水库库区基金收入</t>
  </si>
  <si>
    <t>九、彩票公益金收入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</si>
  <si>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</si>
  <si>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</si>
  <si>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</si>
  <si>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</si>
  <si>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</si>
  <si>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</si>
  <si>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</si>
  <si>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</si>
  <si>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地方政府专项债务收入</t>
  </si>
  <si>
    <t xml:space="preserve">  政府性基金补助收入</t>
  </si>
  <si>
    <t xml:space="preserve">  政府性基金上解收入</t>
  </si>
  <si>
    <t xml:space="preserve">  债务转贷收入</t>
  </si>
  <si>
    <r>
      <rPr>
        <sz val="11"/>
        <rFont val="宋体"/>
        <charset val="134"/>
      </rPr>
      <t>附表</t>
    </r>
    <r>
      <rPr>
        <sz val="11"/>
        <rFont val="Times New Roman"/>
        <charset val="134"/>
      </rPr>
      <t>11</t>
    </r>
  </si>
  <si>
    <t>鹤城区政府性基金支出预算表</t>
  </si>
  <si>
    <t>项        目</t>
  </si>
  <si>
    <t>一、核电站乏燃料处理处置基金支出</t>
  </si>
  <si>
    <t>二、国家电影事业发展专项资金安排的支出</t>
  </si>
  <si>
    <t>三、旅游发展基金支出</t>
  </si>
  <si>
    <t>四、国家电影事业发展专项资金对应专项债务收入安排的支出</t>
  </si>
  <si>
    <t>五、大中型水库移民后期扶持基金支出</t>
  </si>
  <si>
    <t>六、小型水库移民扶助基金安排的支出</t>
  </si>
  <si>
    <t>七、小型水库移民扶助基金对应专项债务收入安排的支出</t>
  </si>
  <si>
    <t>八、可再生能源电价附加收入安排的支出</t>
  </si>
  <si>
    <t>九、废弃电器电子产品处理基金支出</t>
  </si>
  <si>
    <t>十、国有土地使用权出让收入及对应专项债务收入安排的支出</t>
  </si>
  <si>
    <t>十一、国有土地收益基金及对应专项债务收入安排的支出</t>
  </si>
  <si>
    <t>十二、农业土地开发资金安排的支出</t>
  </si>
  <si>
    <t>十三、城市基础设施配套费安排的支出</t>
  </si>
  <si>
    <t>十四、污水处理费安排的支出</t>
  </si>
  <si>
    <t>十五、土地储备专项债券收入安排的支出</t>
  </si>
  <si>
    <t>十六、棚户区改造专项债券收入安排的支出</t>
  </si>
  <si>
    <t>十七、城市基础设施配套费对应专项债务收入安排的支出</t>
  </si>
  <si>
    <t>十八、污水处理费对应专项债务收入安排的支出</t>
  </si>
  <si>
    <t>十九、大中型水库库区基金安排的支出</t>
  </si>
  <si>
    <t>十十、三峡水库库区基金支出</t>
  </si>
  <si>
    <t>十八、国家重大水利工程建设基金安排的支出</t>
  </si>
  <si>
    <t>十九、大中型水库库区基金对应专项债务收入安排的支出</t>
  </si>
  <si>
    <t>二十、国家重大水利工程建设基金对应专项债务收入安排的支出</t>
  </si>
  <si>
    <t>二十一、海南省高等级公路车辆通行附加费安排的支出</t>
  </si>
  <si>
    <t>二十二、车辆通行费安排的支出</t>
  </si>
  <si>
    <t>二十三、港口建设费安排的支出</t>
  </si>
  <si>
    <t>二十四、铁路建设基金支出</t>
  </si>
  <si>
    <t>二十五、船舶油污损害赔偿基金支出</t>
  </si>
  <si>
    <t>二十六、民航发展基金支出</t>
  </si>
  <si>
    <t>二十七、海南省高等级公路车辆通行附加费对应专项债务收入安排的支出</t>
  </si>
  <si>
    <t>二十八、政府收费公路专项债券收入安排的支出</t>
  </si>
  <si>
    <t>二十九、车辆通行费对应专项债务收入安排的支出</t>
  </si>
  <si>
    <t>二十十、港口建设费对应专项债务收入安排的支出</t>
  </si>
  <si>
    <t>二十八、农网还贷资金支出</t>
  </si>
  <si>
    <t>二十八、金融调控支出</t>
  </si>
  <si>
    <t>二十九、其他政府性基金及对应专项债务收入安排的支出</t>
  </si>
  <si>
    <t>三十、、彩票发行销售机构业务费安排的支出</t>
  </si>
  <si>
    <t>三十一、彩票公益金安排的支出</t>
  </si>
  <si>
    <t>三十二、地方政府专项债务付息支出</t>
  </si>
  <si>
    <t>三十三、地方政府专项债务发行费用支出</t>
  </si>
  <si>
    <t>三十四、超长期特别国债安排的支出</t>
  </si>
  <si>
    <t xml:space="preserve">    本级支出合计</t>
  </si>
  <si>
    <t>地方政府专项债务还本支出</t>
  </si>
  <si>
    <t xml:space="preserve">  政府性基金补助支出</t>
  </si>
  <si>
    <t xml:space="preserve">  政府性基金上解支出</t>
  </si>
  <si>
    <t xml:space="preserve">  地方政府专项债务转贷支出</t>
  </si>
  <si>
    <t xml:space="preserve">    支出总计</t>
  </si>
  <si>
    <t>附表12</t>
  </si>
  <si>
    <t>鹤城区政府性基金本级支出预算表</t>
  </si>
  <si>
    <t>科目代码</t>
  </si>
  <si>
    <t>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</si>
  <si>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</si>
  <si>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</si>
  <si>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</si>
  <si>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</si>
  <si>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</si>
  <si>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</si>
  <si>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</si>
  <si>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</si>
  <si>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</si>
  <si>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</si>
  <si>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</si>
  <si>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旅游发展基金支出</t>
  </si>
  <si>
    <t xml:space="preserve">    宣传促销</t>
  </si>
  <si>
    <t xml:space="preserve">    行业规划</t>
  </si>
  <si>
    <t xml:space="preserve">    旅游事业补助</t>
  </si>
  <si>
    <t xml:space="preserve">    地方旅游开发项目补助</t>
  </si>
  <si>
    <t xml:space="preserve">    其他旅游发展基金支出</t>
  </si>
  <si>
    <t>国家电影事业发展专项资金对应专项债务收入安排的支出</t>
  </si>
  <si>
    <t xml:space="preserve">    资助城市影院</t>
  </si>
  <si>
    <t xml:space="preserve">    其他国家电影事业发展专项资金对应专项债务收入支出</t>
  </si>
  <si>
    <t>大中型水库移民后期扶持基金支出</t>
  </si>
  <si>
    <t xml:space="preserve">    移民补助</t>
  </si>
  <si>
    <t xml:space="preserve">    基础设施建设和经济发展</t>
  </si>
  <si>
    <t xml:space="preserve">    其他大中型水库移民后期扶持基金支出</t>
  </si>
  <si>
    <t>小型水库移民扶助基金安排的支出</t>
  </si>
  <si>
    <t xml:space="preserve">    其他小型水库移民扶助基金支出</t>
  </si>
  <si>
    <t>小型水库移民扶助基金对应专项债务收入安排的支出</t>
  </si>
  <si>
    <t xml:space="preserve">    其他小型水库移民扶助基金对应专项债务收入安排的支出</t>
  </si>
  <si>
    <t>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</si>
  <si>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</si>
  <si>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</si>
  <si>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</si>
  <si>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</si>
  <si>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废弃电器电子产品处理基金支出</t>
  </si>
  <si>
    <t xml:space="preserve">    回收处理费用补贴</t>
  </si>
  <si>
    <t xml:space="preserve">    信息系统建设</t>
  </si>
  <si>
    <t xml:space="preserve">    基金征管经费</t>
  </si>
  <si>
    <t xml:space="preserve">    其他废弃电器电子产品处理基金支出</t>
  </si>
  <si>
    <t>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</si>
  <si>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</si>
  <si>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</si>
  <si>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</si>
  <si>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</si>
  <si>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</si>
  <si>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</si>
  <si>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</si>
  <si>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</si>
  <si>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</si>
  <si>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</si>
  <si>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</si>
  <si>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</si>
  <si>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国有土地收益基金及对应专项债务收入安排的支出</t>
  </si>
  <si>
    <t xml:space="preserve">    其他国有土地收益基金支出</t>
  </si>
  <si>
    <t>农业土地开发资金安排的支出</t>
  </si>
  <si>
    <t>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</si>
  <si>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</si>
  <si>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</si>
  <si>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</si>
  <si>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</si>
  <si>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</si>
  <si>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污水处理费安排的支出</t>
  </si>
  <si>
    <t xml:space="preserve">    污水处理设施建设和运营</t>
  </si>
  <si>
    <t xml:space="preserve">    代征手续费</t>
  </si>
  <si>
    <t xml:space="preserve">    其他污水处理费安排的支出</t>
  </si>
  <si>
    <t>土地储备专项债券收入安排的支出</t>
  </si>
  <si>
    <t xml:space="preserve">    征地和拆迁补偿支出  </t>
  </si>
  <si>
    <t xml:space="preserve">    土地开发支出  </t>
  </si>
  <si>
    <t xml:space="preserve">    其他土地储备专项债券收入安排的支出  </t>
  </si>
  <si>
    <t>棚户区改造专项债券收入安排的支出</t>
  </si>
  <si>
    <t xml:space="preserve">    其他棚户区改造专项债券收入安排的支出  </t>
  </si>
  <si>
    <t>城市基础设施配套费对应专项债务收入安排的支出</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</si>
  <si>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</si>
  <si>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</si>
  <si>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</si>
  <si>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</si>
  <si>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</si>
  <si>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污水处理费对应专项债务收入安排的支出</t>
  </si>
  <si>
    <t xml:space="preserve">    污水处理设施建设和运营  </t>
  </si>
  <si>
    <t xml:space="preserve">    其他污水处理费对应专项债务收入安排的支出  </t>
  </si>
  <si>
    <t>超长期特别国债安排的支出</t>
  </si>
  <si>
    <t>大中型水库库区基金安排的支出</t>
  </si>
  <si>
    <t xml:space="preserve">    解决移民遗留问题</t>
  </si>
  <si>
    <t xml:space="preserve">    库区防护工程维护</t>
  </si>
  <si>
    <t xml:space="preserve">    其他大中型水库库区基金支出</t>
  </si>
  <si>
    <t>三峡水库库区基金支出</t>
  </si>
  <si>
    <t xml:space="preserve">    库区维护和管理</t>
  </si>
  <si>
    <t xml:space="preserve">    其他三峡水库库区基金支出</t>
  </si>
  <si>
    <t>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</si>
  <si>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</si>
  <si>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</si>
  <si>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</si>
  <si>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</si>
  <si>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大中型水库库区基金对应专项债务收入安排的支出</t>
  </si>
  <si>
    <t xml:space="preserve">    基础设施建设和经济发展  </t>
  </si>
  <si>
    <t xml:space="preserve">    其他大中型水库库区基金对应专项债务收入支出  </t>
  </si>
  <si>
    <t>国家重大水利工程建设基金对应专项债务收入安排的支出</t>
  </si>
  <si>
    <t xml:space="preserve">    南水北调工程建设  </t>
  </si>
  <si>
    <t xml:space="preserve">    三峡工程后续工作  </t>
  </si>
  <si>
    <t xml:space="preserve">    地方重大水利工程建设  </t>
  </si>
  <si>
    <t xml:space="preserve">    其他重大水利工程建设基金对应专项债务收入支出  </t>
  </si>
  <si>
    <t>海南省高等级公路车辆通行附加费安排的支出</t>
  </si>
  <si>
    <t xml:space="preserve">    公路建设</t>
  </si>
  <si>
    <t xml:space="preserve">    公路还贷</t>
  </si>
  <si>
    <t xml:space="preserve">    其他海南省高等级公路车辆通行附加费安排的支出</t>
  </si>
  <si>
    <t>车辆通行费安排的支出</t>
  </si>
  <si>
    <t xml:space="preserve">    政府还贷公路养护</t>
  </si>
  <si>
    <t xml:space="preserve">    政府还贷公路管理</t>
  </si>
  <si>
    <t xml:space="preserve">    其他车辆通行费安排的支出</t>
  </si>
  <si>
    <t>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</si>
  <si>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</si>
  <si>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</si>
  <si>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</si>
  <si>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</si>
  <si>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</si>
  <si>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</si>
  <si>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</si>
  <si>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</si>
  <si>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</si>
  <si>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</si>
  <si>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</si>
  <si>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</si>
  <si>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</si>
  <si>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</si>
  <si>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</si>
  <si>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</si>
  <si>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</si>
  <si>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</si>
  <si>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</si>
  <si>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</si>
  <si>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</si>
  <si>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</si>
  <si>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</si>
  <si>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</si>
  <si>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海南省高等级公路车辆通行附加费对应专项债务收入安排的支出</t>
  </si>
  <si>
    <t xml:space="preserve">    公路建设  </t>
  </si>
  <si>
    <t xml:space="preserve">    其他海南省高等级公路车辆通行附加费对应专项债务收入安排的支出  </t>
  </si>
  <si>
    <t>政府收费公路专项债券收入安排的支出</t>
  </si>
  <si>
    <t xml:space="preserve">    其他政府收费公路专项债券收入安排的支出  </t>
  </si>
  <si>
    <t>车辆通行费对应专项债务收入安排的支出</t>
  </si>
  <si>
    <t>农网还贷资金支出</t>
  </si>
  <si>
    <t xml:space="preserve">    中央农网还贷资金支出</t>
  </si>
  <si>
    <t xml:space="preserve">    地方农网还贷资金支出</t>
  </si>
  <si>
    <t xml:space="preserve">    其他农网还贷资金支出</t>
  </si>
  <si>
    <t>金融调控支出</t>
  </si>
  <si>
    <t xml:space="preserve">    中央特别国债经营基金支出</t>
  </si>
  <si>
    <t xml:space="preserve">    中央特别国债经营基金财务支出</t>
  </si>
  <si>
    <t>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</si>
  <si>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</si>
  <si>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</si>
  <si>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</si>
  <si>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</si>
  <si>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</si>
  <si>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</si>
  <si>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</si>
  <si>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</si>
  <si>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</si>
  <si>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</si>
  <si>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</si>
  <si>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</si>
  <si>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</si>
  <si>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</si>
  <si>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</si>
  <si>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</si>
  <si>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</si>
  <si>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</si>
  <si>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</si>
  <si>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</si>
  <si>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</si>
  <si>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</si>
  <si>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</si>
  <si>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</si>
  <si>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</si>
  <si>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</si>
  <si>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</si>
  <si>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</si>
  <si>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</si>
  <si>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</si>
  <si>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</si>
  <si>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</si>
  <si>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</si>
  <si>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</si>
  <si>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</si>
  <si>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</si>
  <si>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</si>
  <si>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</si>
  <si>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</si>
  <si>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</si>
  <si>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</si>
  <si>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</si>
  <si>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</si>
  <si>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</si>
  <si>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</si>
  <si>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</si>
  <si>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</si>
  <si>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</si>
  <si>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</si>
  <si>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</si>
  <si>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</si>
  <si>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</si>
  <si>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</si>
  <si>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</si>
  <si>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</si>
  <si>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</si>
  <si>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支出合计</t>
  </si>
  <si>
    <t>附表13</t>
  </si>
  <si>
    <t>鹤城区政府性基金转移支付预算分项目表</t>
  </si>
  <si>
    <t>二、国家电影事业发展专项资金安排支出</t>
  </si>
  <si>
    <t>七、国有土地使用权出让收入安排的支出</t>
  </si>
  <si>
    <t>八、超长期特别国债安排的支出</t>
  </si>
  <si>
    <t>九、其他政府性基金相关收入</t>
  </si>
  <si>
    <t>十、彩票公益金安排的支出</t>
  </si>
  <si>
    <t>十一、城市基础设施配套费安排的支出</t>
  </si>
  <si>
    <t>十二、其他政府性基金及对应专项债务收入安排的支出</t>
  </si>
  <si>
    <t>十三、债务付息支出</t>
  </si>
  <si>
    <t>附表14</t>
  </si>
  <si>
    <t>鹤城区政府性基金转移支付预算分地区表</t>
  </si>
  <si>
    <t>……</t>
  </si>
  <si>
    <r>
      <rPr>
        <sz val="11"/>
        <rFont val="宋体"/>
        <charset val="134"/>
      </rPr>
      <t>附表</t>
    </r>
    <r>
      <rPr>
        <sz val="11"/>
        <rFont val="Times New Roman"/>
        <charset val="134"/>
      </rPr>
      <t>15</t>
    </r>
  </si>
  <si>
    <t>鹤城区政府性基金预算对下转移支付分项目支出表</t>
  </si>
  <si>
    <t>说明：因乡镇人民政府均未设立国库，视为部门预算单位，区级无对下转移支付</t>
  </si>
  <si>
    <r>
      <rPr>
        <sz val="11"/>
        <rFont val="宋体"/>
        <charset val="134"/>
      </rPr>
      <t>附表</t>
    </r>
    <r>
      <rPr>
        <sz val="11"/>
        <rFont val="Times New Roman"/>
        <charset val="134"/>
      </rPr>
      <t>16</t>
    </r>
  </si>
  <si>
    <t>鹤城区政府性基金预算对下转移支付分地区支出表</t>
  </si>
  <si>
    <t>附表17</t>
  </si>
  <si>
    <t>鹤城区专项债务限额和余额情况表</t>
  </si>
  <si>
    <t>项           目</t>
  </si>
  <si>
    <r>
      <rPr>
        <sz val="11"/>
        <rFont val="宋体"/>
        <charset val="134"/>
      </rPr>
      <t>附表</t>
    </r>
    <r>
      <rPr>
        <sz val="11"/>
        <rFont val="Times New Roman"/>
        <charset val="134"/>
      </rPr>
      <t>18</t>
    </r>
  </si>
  <si>
    <t>鹤城区国有资本经营收入预算表</t>
  </si>
  <si>
    <t>一、利润收入</t>
  </si>
  <si>
    <t>二、股利、股息收入</t>
  </si>
  <si>
    <t>三、产权转让收入</t>
  </si>
  <si>
    <t>四、清算收入</t>
  </si>
  <si>
    <t>五、其他国有资本经营预算收入</t>
  </si>
  <si>
    <t xml:space="preserve">  国有资本经营预算转移支付收入</t>
  </si>
  <si>
    <t xml:space="preserve">  国有资本经营预算上解收入</t>
  </si>
  <si>
    <r>
      <rPr>
        <sz val="11"/>
        <rFont val="宋体"/>
        <charset val="134"/>
      </rPr>
      <t>附表</t>
    </r>
    <r>
      <rPr>
        <sz val="11"/>
        <rFont val="Times New Roman"/>
        <charset val="134"/>
      </rPr>
      <t>19</t>
    </r>
  </si>
  <si>
    <t>鹤城区国有资本经营支出预算表</t>
  </si>
  <si>
    <t>项      目</t>
  </si>
  <si>
    <t>一、补充全国社会保障基金</t>
  </si>
  <si>
    <t>二、解决历史遗留问题及改革成本支出</t>
  </si>
  <si>
    <t>三、国有企业资本金注入</t>
  </si>
  <si>
    <t>四、国有企业政策性补贴</t>
  </si>
  <si>
    <t>五、金融国有资本经营预算支出</t>
  </si>
  <si>
    <t>六、其他国有资本经营预算支出</t>
  </si>
  <si>
    <t xml:space="preserve">  国有资本经营预算转移支付支出</t>
  </si>
  <si>
    <t xml:space="preserve">  国有资本经营预算上解支出</t>
  </si>
  <si>
    <t xml:space="preserve">  国有资本经营预算调出资金</t>
  </si>
  <si>
    <t>附表20</t>
  </si>
  <si>
    <t>鹤城区本级国有资本经营支出预算表</t>
  </si>
  <si>
    <t>补充全国社会保障基金</t>
  </si>
  <si>
    <t xml:space="preserve">      国有资本经营预算补充社保基金支出</t>
  </si>
  <si>
    <t>解决历史遗留问题及改革成本支出</t>
  </si>
  <si>
    <t xml:space="preserve">      厂办大集体改革支出</t>
  </si>
  <si>
    <t xml:space="preserve">      “三供一业”移交补助支出</t>
  </si>
  <si>
    <t xml:space="preserve">      国有企业退休人员社会化管理补助支出</t>
  </si>
  <si>
    <t xml:space="preserve">      其他解决历史遗留问题及改革成本支出</t>
  </si>
  <si>
    <t>国有企业资本金注入</t>
  </si>
  <si>
    <t xml:space="preserve">      国有经济结构调整支出</t>
  </si>
  <si>
    <t xml:space="preserve">      其他国有企业资本金注入</t>
  </si>
  <si>
    <t>国有企业政策性补贴</t>
  </si>
  <si>
    <t xml:space="preserve">      国有企业政策性补贴</t>
  </si>
  <si>
    <t>其他国有资本经营预算支出</t>
  </si>
  <si>
    <t xml:space="preserve">      其他国有资本经营预算支出</t>
  </si>
  <si>
    <t>附表21</t>
  </si>
  <si>
    <t>鹤城区国有资本经营转移支出预算分项目表</t>
  </si>
  <si>
    <t>预算科目</t>
  </si>
  <si>
    <t>国有资本经营预算支出</t>
  </si>
  <si>
    <t>国有企业退休人员社会化管理补助支出</t>
  </si>
  <si>
    <t>附表22</t>
  </si>
  <si>
    <t>鹤城区国有资本经营转移支付预算分地区表</t>
  </si>
  <si>
    <t>地区</t>
  </si>
  <si>
    <t>附表23</t>
  </si>
  <si>
    <t>鹤城区国有资本经营预算对下转移支付分项目支出表</t>
  </si>
  <si>
    <t>一、解决历史遗留问题及改革成本支出</t>
  </si>
  <si>
    <t>二、国有企业资本金注入</t>
  </si>
  <si>
    <t xml:space="preserve">     公益性设施投资支出</t>
  </si>
  <si>
    <t xml:space="preserve">     支持科技进步支出</t>
  </si>
  <si>
    <t>三、国有企业退休人员社会化管理补助支出</t>
  </si>
  <si>
    <t>四、金融国有资本经营预算支出</t>
  </si>
  <si>
    <t>五、其他国有资本经营预算支出</t>
  </si>
  <si>
    <t>本年支出合计</t>
  </si>
  <si>
    <r>
      <rPr>
        <sz val="9"/>
        <rFont val="宋体"/>
        <charset val="0"/>
      </rPr>
      <t xml:space="preserve">    </t>
    </r>
    <r>
      <rPr>
        <sz val="9"/>
        <rFont val="宋体"/>
        <charset val="134"/>
      </rPr>
      <t>调出资金</t>
    </r>
  </si>
  <si>
    <t>附表24</t>
  </si>
  <si>
    <t>鹤城区国有资本经营预算对下转移支付分地区支出表</t>
  </si>
  <si>
    <t>附表25</t>
  </si>
  <si>
    <t>鹤城区社会保险基金收入预算表</t>
  </si>
  <si>
    <t>一、本年收入</t>
  </si>
  <si>
    <t>企业职工基本养老保险基金</t>
  </si>
  <si>
    <t>基本养老保险费收入</t>
  </si>
  <si>
    <t>利息收入</t>
  </si>
  <si>
    <t>财政补贴收入</t>
  </si>
  <si>
    <t>委托投资收益</t>
  </si>
  <si>
    <t>其他收入</t>
  </si>
  <si>
    <t>转移收入</t>
  </si>
  <si>
    <t>上级补助收入</t>
  </si>
  <si>
    <t>城乡居民基本养老保险基金</t>
  </si>
  <si>
    <t>个人缴费收入</t>
  </si>
  <si>
    <t>集体补助收入</t>
  </si>
  <si>
    <t xml:space="preserve">  上级补助收入</t>
  </si>
  <si>
    <t>机关事业单位基本养老保险基金</t>
  </si>
  <si>
    <t>缴费收入</t>
  </si>
  <si>
    <t>城镇职工基本医疗保险基金</t>
  </si>
  <si>
    <t>基本医疗保险费收入</t>
  </si>
  <si>
    <t>城乡居民基本医疗保险基金</t>
  </si>
  <si>
    <t>工伤保险基金</t>
  </si>
  <si>
    <t>工伤保险费收入</t>
  </si>
  <si>
    <t>失业保险基金</t>
  </si>
  <si>
    <t>失业保险费收入</t>
  </si>
  <si>
    <t>二、上年结余</t>
  </si>
  <si>
    <t>附表26</t>
  </si>
  <si>
    <t>鹤城区社会保险基金支出预算表</t>
  </si>
  <si>
    <t>一、本年支出</t>
  </si>
  <si>
    <t>基本养老金支出</t>
  </si>
  <si>
    <t>丧葬抚恤补助支出</t>
  </si>
  <si>
    <t>转移支出</t>
  </si>
  <si>
    <t>上解上级支出</t>
  </si>
  <si>
    <t>基础养老金支出</t>
  </si>
  <si>
    <t>个人账户养老金支出</t>
  </si>
  <si>
    <t>丧葬补助金支出</t>
  </si>
  <si>
    <t>基本医疗保险待遇支出</t>
  </si>
  <si>
    <t>大病保险支出</t>
  </si>
  <si>
    <t>工伤保险待遇支出</t>
  </si>
  <si>
    <t>劳动能力鉴定支出</t>
  </si>
  <si>
    <t>工伤预防费用支出</t>
  </si>
  <si>
    <t>失业保险金支出</t>
  </si>
  <si>
    <t>基本医疗保险费支出</t>
  </si>
  <si>
    <t>职业培训补贴支出</t>
  </si>
  <si>
    <t>职业介绍补贴支出</t>
  </si>
  <si>
    <t>稳定岗位补贴支出</t>
  </si>
  <si>
    <t>技能提升补贴支出</t>
  </si>
  <si>
    <t>其他费用支出</t>
  </si>
  <si>
    <t>二、年末滚存结余</t>
  </si>
  <si>
    <t>附表27</t>
  </si>
  <si>
    <t>鹤城区地方政府债务情况表</t>
  </si>
  <si>
    <t>一般债券</t>
  </si>
  <si>
    <t>专项债券</t>
  </si>
  <si>
    <t>地方政府债务</t>
  </si>
  <si>
    <t>三、地方政府债券发行额</t>
  </si>
  <si>
    <t>四、地方政府债券还本额</t>
  </si>
  <si>
    <t>五、地方政府债券付息额</t>
  </si>
  <si>
    <t>三、地方政府债券发行额（预计数）</t>
  </si>
  <si>
    <t>四、地方政府债券还本额（预计数）</t>
  </si>
  <si>
    <t>五、地方政府债券付息额（预计数）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</si>
</sst>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83">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0%;\(0.0%\)"/>
    <numFmt numFmtId="178" formatCode="_-* #,##0_-;\-* #,##0_-;_-* &quot;-&quot;_-;_-@_-"/>
    <numFmt numFmtId="179" formatCode="&quot;$&quot;#,##0_);\(&quot;$&quot;#,##0\)"/>
    <numFmt numFmtId="180" formatCode="0.0"/>
    <numFmt numFmtId="181" formatCode="_-* #,##0.0000000000_-;\-* #,##0.0000000000_-;_-* &quot;-&quot;??_-;_-@_-"/>
    <numFmt numFmtId="182" formatCode="_-* #,##0.00_$_-;\-* #,##0.00_$_-;_-* &quot;-&quot;??_$_-;_-@_-"/>
    <numFmt numFmtId="183" formatCode="\$#,##0;\(\$#,##0\)"/>
    <numFmt numFmtId="184" formatCode="_(&quot;$&quot;* #,##0.00_);_(&quot;$&quot;* \(#,##0.00\);_(&quot;$&quot;* &quot;-&quot;??_);_(@_)"/>
    <numFmt numFmtId="185" formatCode="0.0%"/>
    <numFmt numFmtId="186" formatCode="* #,##0;* \-#,##0;* &quot;-&quot;;@"/>
    <numFmt numFmtId="187" formatCode="#,##0.000000"/>
    <numFmt numFmtId="188" formatCode="0.00_)"/>
    <numFmt numFmtId="189" formatCode="&quot;\&quot;#,##0.00;[Red]&quot;\&quot;\-#,##0.00"/>
    <numFmt numFmtId="190" formatCode="&quot;$&quot;#,##0;[Red]&quot;$&quot;&quot;$&quot;&quot;$&quot;&quot;$&quot;&quot;$&quot;&quot;$&quot;&quot;$&quot;\-#,##0"/>
    <numFmt numFmtId="191" formatCode="_-* #,##0.00&quot;$&quot;_-;\-* #,##0.00&quot;$&quot;_-;_-* &quot;-&quot;??&quot;$&quot;_-;_-@_-"/>
    <numFmt numFmtId="192" formatCode="[Blue]0.0%;[Blue]\(0.0%\)"/>
    <numFmt numFmtId="193" formatCode="0_ "/>
    <numFmt numFmtId="194" formatCode="#,##0;\-#,##0;&quot;-&quot;"/>
    <numFmt numFmtId="195" formatCode="_-#0&quot;.&quot;0,_-;\(#0&quot;.&quot;0,\);_-\ \ &quot;-&quot;_-;_-@_-"/>
    <numFmt numFmtId="196" formatCode="#,##0.0_);\(#,##0.0\)"/>
    <numFmt numFmtId="197" formatCode="0.00_);[Red]\(0.00\)"/>
    <numFmt numFmtId="198" formatCode="_(&quot;$&quot;* #,##0_);_(&quot;$&quot;* \(#,##0\);_(&quot;$&quot;* &quot;-&quot;_);_(@_)"/>
    <numFmt numFmtId="199" formatCode="_-&quot;￥&quot;* #,##0_-;\-&quot;￥&quot;* #,##0_-;_-&quot;￥&quot;* &quot;-&quot;_-;_-@_-"/>
    <numFmt numFmtId="200" formatCode="_-#,###,_-;\(#,###,\);_-\ \ &quot;-&quot;_-;_-@_-"/>
    <numFmt numFmtId="201" formatCode="mmm/yyyy;_-\ &quot;N/A&quot;_-;_-\ &quot;-&quot;_-"/>
    <numFmt numFmtId="202" formatCode="_(* #,##0.0,_);_(* \(#,##0.0,\);_(* &quot;-&quot;_);_(@_)"/>
    <numFmt numFmtId="203" formatCode="_-&quot;$&quot;* #,##0_-;\-&quot;$&quot;* #,##0_-;_-&quot;$&quot;* &quot;-&quot;_-;_-@_-"/>
    <numFmt numFmtId="204" formatCode="_-#,##0%_-;\(#,##0%\);_-\ &quot;-&quot;_-"/>
    <numFmt numFmtId="205" formatCode="[Red]0.0%;[Red]\(0.0%\)"/>
    <numFmt numFmtId="206" formatCode="#,##0.00&quot;￥&quot;;\-#,##0.00&quot;￥&quot;"/>
    <numFmt numFmtId="207" formatCode="\(#,##0\)\ "/>
    <numFmt numFmtId="208" formatCode="\$#,##0.00;\(\$#,##0.00\)"/>
    <numFmt numFmtId="209" formatCode="_-* #,##0&quot;￥&quot;_-;\-* #,##0&quot;￥&quot;_-;_-* &quot;-&quot;&quot;￥&quot;_-;_-@_-"/>
    <numFmt numFmtId="210" formatCode="#,##0;\(#,##0\)"/>
    <numFmt numFmtId="211" formatCode="[Blue]#,##0_);[Blue]\(#,##0\)"/>
    <numFmt numFmtId="212" formatCode="_-#,##0_-;\(#,##0\);_-\ \ &quot;-&quot;_-;_-@_-"/>
    <numFmt numFmtId="213" formatCode="&quot;$&quot;#,##0;\-&quot;$&quot;#,##0"/>
    <numFmt numFmtId="214" formatCode="_-#,##0.00_-;\(#,##0.00\);_-\ \ &quot;-&quot;_-;_-@_-"/>
    <numFmt numFmtId="215" formatCode="mmm/dd/yyyy;_-\ &quot;N/A&quot;_-;_-\ &quot;-&quot;_-"/>
    <numFmt numFmtId="216" formatCode="_-#,###.00,_-;\(#,###.00,\);_-\ \ &quot;-&quot;_-;_-@_-"/>
    <numFmt numFmtId="217" formatCode="_-#0&quot;.&quot;0000_-;\(#0&quot;.&quot;0000\);_-\ \ &quot;-&quot;_-;_-@_-"/>
    <numFmt numFmtId="218" formatCode="_-* #,##0_$_-;\-* #,##0_$_-;_-* &quot;-&quot;_$_-;_-@_-"/>
    <numFmt numFmtId="219" formatCode="_-&quot;$&quot;* #,##0.00_-;\-&quot;$&quot;* #,##0.00_-;_-&quot;$&quot;* &quot;-&quot;??_-;_-@_-"/>
    <numFmt numFmtId="220" formatCode="_([$€-2]* #,##0.00_);_([$€-2]* \(#,##0.00\);_([$€-2]* &quot;-&quot;??_)"/>
    <numFmt numFmtId="221" formatCode="0;_琀"/>
    <numFmt numFmtId="222" formatCode="_-* #,##0.00&quot;￥&quot;_-;\-* #,##0.00&quot;￥&quot;_-;_-* &quot;-&quot;??&quot;￥&quot;_-;_-@_-"/>
    <numFmt numFmtId="223" formatCode="_ \¥* #,##0.00_ ;_ \¥* \-#,##0.00_ ;_ \¥* &quot;-&quot;??_ ;_ @_ "/>
    <numFmt numFmtId="224" formatCode="&quot;$&quot;#,##0_);[Red]\(&quot;$&quot;#,##0\)"/>
    <numFmt numFmtId="225" formatCode="\ \ @"/>
    <numFmt numFmtId="226" formatCode="_-* #,##0.00\ _k_r_-;\-* #,##0.00\ _k_r_-;_-* &quot;-&quot;??\ _k_r_-;_-@_-"/>
    <numFmt numFmtId="227" formatCode="#,##0_);[Blue]\(#,##0\)"/>
    <numFmt numFmtId="228" formatCode="0%;\(0%\)"/>
    <numFmt numFmtId="229" formatCode="_ &quot;\&quot;* #,##0_ ;_ &quot;\&quot;* \-#,##0_ ;_ &quot;\&quot;* &quot;-&quot;_ ;_ @_ "/>
    <numFmt numFmtId="230" formatCode="&quot;\&quot;#,##0;&quot;\&quot;\-#,##0"/>
    <numFmt numFmtId="231" formatCode="0.000%"/>
    <numFmt numFmtId="232" formatCode="&quot;?\t#,##0_);[Red]\(&quot;&quot;?&quot;\t#,##0\)"/>
    <numFmt numFmtId="233" formatCode="yyyy&quot;年&quot;m&quot;月&quot;d&quot;日&quot;;@"/>
    <numFmt numFmtId="234" formatCode="&quot;綅&quot;\t#,##0_);[Red]\(&quot;綅&quot;\t#,##0\)"/>
    <numFmt numFmtId="235" formatCode="_ &quot;\&quot;* #,##0.00_ ;_ &quot;\&quot;* \-#,##0.00_ ;_ &quot;\&quot;* &quot;-&quot;??_ ;_ @_ "/>
    <numFmt numFmtId="236" formatCode="&quot;$&quot;#,##0.00_);[Red]\(&quot;$&quot;#,##0.00\)"/>
    <numFmt numFmtId="237" formatCode="yy\.mm\.dd"/>
    <numFmt numFmtId="238" formatCode="_-* #,##0\ _k_r_-;\-* #,##0\ _k_r_-;_-* &quot;-&quot;\ _k_r_-;_-@_-"/>
    <numFmt numFmtId="239" formatCode="_-&quot;$&quot;\ * #,##0_-;_-&quot;$&quot;\ * #,##0\-;_-&quot;$&quot;\ * &quot;-&quot;_-;_-@_-"/>
    <numFmt numFmtId="240" formatCode="0.00_ "/>
    <numFmt numFmtId="241" formatCode="&quot;$&quot;#,##0.00_);\(&quot;$&quot;#,##0.00\)"/>
    <numFmt numFmtId="242" formatCode="#,##0;[Red]\(#,##0\)"/>
    <numFmt numFmtId="243" formatCode="\$#,##0_);[Red]&quot;($&quot;#,##0\)"/>
    <numFmt numFmtId="244" formatCode="* #,##0.00;* \-#,##0.00;* &quot;-&quot;??;@"/>
    <numFmt numFmtId="245" formatCode="&quot;$&quot;\ #,##0.00_-;[Red]&quot;$&quot;\ #,##0.00\-"/>
    <numFmt numFmtId="246" formatCode="#\ ??/??"/>
    <numFmt numFmtId="247" formatCode="#,##0.00&quot;￥&quot;;[Red]\-#,##0.00&quot;￥&quot;"/>
    <numFmt numFmtId="248" formatCode="#,##0_);\(#,##0_)"/>
    <numFmt numFmtId="249" formatCode="_-* #,##0&quot;$&quot;_-;\-* #,##0&quot;$&quot;_-;_-* &quot;-&quot;&quot;$&quot;_-;_-@_-"/>
    <numFmt numFmtId="250"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251" formatCode="0.0_);[Red]\(0.0\)"/>
    <numFmt numFmtId="252" formatCode="0_);[Red]\(0\)"/>
  </numFmts>
  <fonts count="199">
    <font>
      <sz val="9"/>
      <name val="宋体"/>
      <charset val="134"/>
    </font>
    <font>
      <sz val="11"/>
      <name val="宋体"/>
      <charset val="134"/>
    </font>
    <font>
      <sz val="16"/>
      <name val="方正小标宋简体"/>
      <charset val="134"/>
    </font>
    <font>
      <sz val="12"/>
      <name val="宋体"/>
      <charset val="134"/>
    </font>
    <font>
      <b/>
      <sz val="11"/>
      <name val="宋体"/>
      <charset val="134"/>
    </font>
    <font>
      <sz val="12"/>
      <name val="宋体"/>
      <charset val="134"/>
      <scheme val="minor"/>
    </font>
    <font>
      <sz val="10"/>
      <name val="宋体"/>
      <charset val="134"/>
    </font>
    <font>
      <sz val="12"/>
      <name val="Times New Roman"/>
      <charset val="134"/>
    </font>
    <font>
      <sz val="11"/>
      <name val="Times New Roman"/>
      <charset val="134"/>
    </font>
    <font>
      <sz val="10"/>
      <color indexed="10"/>
      <name val="Times New Roman"/>
      <charset val="134"/>
    </font>
    <font>
      <sz val="10"/>
      <name val="Times New Roman"/>
      <charset val="134"/>
    </font>
    <font>
      <sz val="11"/>
      <color indexed="8"/>
      <name val="宋体"/>
      <charset val="1"/>
      <scheme val="minor"/>
    </font>
    <font>
      <sz val="14"/>
      <name val="方正小标宋简体"/>
      <charset val="134"/>
    </font>
    <font>
      <sz val="9"/>
      <name val="宋体"/>
      <charset val="0"/>
    </font>
    <font>
      <b/>
      <sz val="9"/>
      <name val="宋体"/>
      <charset val="134"/>
    </font>
    <font>
      <b/>
      <sz val="9"/>
      <name val="宋体"/>
      <charset val="0"/>
    </font>
    <font>
      <sz val="10"/>
      <name val="宋体"/>
      <charset val="0"/>
    </font>
    <font>
      <b/>
      <sz val="10"/>
      <name val="宋体"/>
      <charset val="134"/>
    </font>
    <font>
      <b/>
      <sz val="10"/>
      <name val="宋体"/>
      <charset val="0"/>
    </font>
    <font>
      <sz val="11"/>
      <color theme="1"/>
      <name val="宋体"/>
      <charset val="134"/>
      <scheme val="minor"/>
    </font>
    <font>
      <sz val="18"/>
      <name val="方正小标宋简体"/>
      <charset val="134"/>
    </font>
    <font>
      <sz val="11"/>
      <name val="黑体"/>
      <charset val="134"/>
    </font>
    <font>
      <b/>
      <sz val="11"/>
      <name val="黑体"/>
      <charset val="134"/>
    </font>
    <font>
      <b/>
      <sz val="12"/>
      <name val="宋体"/>
      <charset val="134"/>
    </font>
    <font>
      <sz val="16"/>
      <name val="仿宋_GB2312"/>
      <charset val="134"/>
    </font>
    <font>
      <sz val="14"/>
      <name val="宋体"/>
      <charset val="134"/>
    </font>
    <font>
      <b/>
      <sz val="10"/>
      <color rgb="FF000000"/>
      <name val="宋体"/>
      <charset val="134"/>
    </font>
    <font>
      <sz val="10"/>
      <color rgb="FF000000"/>
      <name val="宋体"/>
      <charset val="134"/>
    </font>
    <font>
      <b/>
      <sz val="16"/>
      <name val="方正小标宋简体"/>
      <charset val="134"/>
    </font>
    <font>
      <sz val="12"/>
      <name val="Helv"/>
      <charset val="134"/>
    </font>
    <font>
      <sz val="11"/>
      <color indexed="8"/>
      <name val="宋体"/>
      <charset val="1"/>
    </font>
    <font>
      <sz val="9"/>
      <name val="SimSun"/>
      <charset val="134"/>
    </font>
    <font>
      <b/>
      <sz val="11"/>
      <name val="宋体"/>
      <charset val="134"/>
      <scheme val="minor"/>
    </font>
    <font>
      <sz val="10"/>
      <name val="SimSun"/>
      <charset val="134"/>
    </font>
    <font>
      <sz val="12"/>
      <color theme="1"/>
      <name val="宋体"/>
      <charset val="134"/>
      <scheme val="minor"/>
    </font>
    <font>
      <sz val="16"/>
      <name val="宋体"/>
      <charset val="134"/>
    </font>
    <font>
      <b/>
      <sz val="20"/>
      <name val="宋体"/>
      <charset val="134"/>
    </font>
    <font>
      <sz val="16"/>
      <name val="方正小标宋_GBK"/>
      <charset val="134"/>
    </font>
    <font>
      <sz val="16"/>
      <name val="Times New Roman"/>
      <charset val="134"/>
    </font>
    <font>
      <b/>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20"/>
      <name val="宋体"/>
      <charset val="134"/>
    </font>
    <font>
      <sz val="11"/>
      <color indexed="62"/>
      <name val="宋体"/>
      <charset val="134"/>
    </font>
    <font>
      <sz val="8"/>
      <name val="Arial"/>
      <charset val="134"/>
    </font>
    <font>
      <sz val="11"/>
      <color indexed="9"/>
      <name val="宋体"/>
      <charset val="134"/>
    </font>
    <font>
      <b/>
      <sz val="11"/>
      <color indexed="8"/>
      <name val="宋体"/>
      <charset val="134"/>
    </font>
    <font>
      <sz val="10"/>
      <name val="Arial"/>
      <charset val="134"/>
    </font>
    <font>
      <sz val="11"/>
      <color indexed="8"/>
      <name val="宋体"/>
      <charset val="134"/>
    </font>
    <font>
      <b/>
      <sz val="21"/>
      <name val="楷体_GB2312"/>
      <charset val="134"/>
    </font>
    <font>
      <sz val="11"/>
      <color indexed="17"/>
      <name val="宋体"/>
      <charset val="134"/>
    </font>
    <font>
      <sz val="12"/>
      <color indexed="9"/>
      <name val="宋体"/>
      <charset val="134"/>
    </font>
    <font>
      <b/>
      <sz val="10"/>
      <name val="Arial"/>
      <charset val="134"/>
    </font>
    <font>
      <b/>
      <sz val="11"/>
      <color indexed="63"/>
      <name val="宋体"/>
      <charset val="134"/>
    </font>
    <font>
      <sz val="11"/>
      <color indexed="20"/>
      <name val="宋体"/>
      <charset val="134"/>
    </font>
    <font>
      <b/>
      <i/>
      <sz val="16"/>
      <name val="Helv"/>
      <charset val="134"/>
    </font>
    <font>
      <sz val="12"/>
      <color indexed="8"/>
      <name val="宋体"/>
      <charset val="134"/>
    </font>
    <font>
      <b/>
      <sz val="13"/>
      <color indexed="56"/>
      <name val="宋体"/>
      <charset val="134"/>
    </font>
    <font>
      <b/>
      <sz val="11"/>
      <color indexed="52"/>
      <name val="宋体"/>
      <charset val="134"/>
    </font>
    <font>
      <b/>
      <sz val="11"/>
      <color theme="0"/>
      <name val="宋体"/>
      <charset val="134"/>
      <scheme val="minor"/>
    </font>
    <font>
      <sz val="12"/>
      <color indexed="16"/>
      <name val="宋体"/>
      <charset val="134"/>
    </font>
    <font>
      <sz val="11"/>
      <color theme="0"/>
      <name val="宋体"/>
      <charset val="134"/>
      <scheme val="minor"/>
    </font>
    <font>
      <b/>
      <sz val="10"/>
      <name val="MS Sans Serif"/>
      <charset val="134"/>
    </font>
    <font>
      <sz val="11"/>
      <color indexed="42"/>
      <name val="宋体"/>
      <charset val="134"/>
    </font>
    <font>
      <sz val="12"/>
      <name val="????"/>
      <charset val="134"/>
    </font>
    <font>
      <sz val="12"/>
      <color indexed="62"/>
      <name val="宋体"/>
      <charset val="134"/>
    </font>
    <font>
      <sz val="9"/>
      <name val="Times New Roman"/>
      <charset val="134"/>
    </font>
    <font>
      <sz val="10"/>
      <color indexed="16"/>
      <name val="MS Serif"/>
      <charset val="134"/>
    </font>
    <font>
      <sz val="10"/>
      <name val="ＭＳ Ｐゴシック"/>
      <charset val="134"/>
    </font>
    <font>
      <b/>
      <sz val="11"/>
      <color indexed="9"/>
      <name val="宋体"/>
      <charset val="134"/>
    </font>
    <font>
      <b/>
      <sz val="12"/>
      <color indexed="52"/>
      <name val="宋体"/>
      <charset val="134"/>
    </font>
    <font>
      <b/>
      <sz val="12"/>
      <name val="Arial"/>
      <charset val="134"/>
    </font>
    <font>
      <sz val="10"/>
      <color indexed="8"/>
      <name val="Arial"/>
      <charset val="134"/>
    </font>
    <font>
      <sz val="11"/>
      <color indexed="10"/>
      <name val="宋体"/>
      <charset val="134"/>
    </font>
    <font>
      <b/>
      <sz val="11"/>
      <color rgb="FFFA7D00"/>
      <name val="宋体"/>
      <charset val="134"/>
      <scheme val="minor"/>
    </font>
    <font>
      <b/>
      <sz val="15"/>
      <color indexed="56"/>
      <name val="宋体"/>
      <charset val="134"/>
    </font>
    <font>
      <sz val="10.5"/>
      <color indexed="20"/>
      <name val="宋体"/>
      <charset val="134"/>
    </font>
    <font>
      <b/>
      <sz val="11"/>
      <color indexed="56"/>
      <name val="宋体"/>
      <charset val="134"/>
    </font>
    <font>
      <sz val="7"/>
      <name val="Small Fonts"/>
      <charset val="134"/>
    </font>
    <font>
      <sz val="12"/>
      <color indexed="10"/>
      <name val="宋体"/>
      <charset val="134"/>
    </font>
    <font>
      <b/>
      <sz val="11"/>
      <color indexed="16"/>
      <name val="Times New Roman"/>
      <charset val="134"/>
    </font>
    <font>
      <sz val="9"/>
      <color indexed="8"/>
      <name val="宋体"/>
      <charset val="134"/>
    </font>
    <font>
      <sz val="12"/>
      <color indexed="17"/>
      <name val="宋体"/>
      <charset val="134"/>
    </font>
    <font>
      <sz val="13"/>
      <name val="Tms Rmn"/>
      <charset val="134"/>
    </font>
    <font>
      <sz val="10"/>
      <name val="MS Sans Serif"/>
      <charset val="134"/>
    </font>
    <font>
      <b/>
      <sz val="18"/>
      <name val="Arial"/>
      <charset val="134"/>
    </font>
    <font>
      <sz val="11"/>
      <color rgb="FF006100"/>
      <name val="宋体"/>
      <charset val="134"/>
      <scheme val="minor"/>
    </font>
    <font>
      <sz val="10"/>
      <name val="Helv"/>
      <charset val="134"/>
    </font>
    <font>
      <sz val="11"/>
      <color indexed="60"/>
      <name val="宋体"/>
      <charset val="134"/>
    </font>
    <font>
      <i/>
      <sz val="11"/>
      <color indexed="23"/>
      <name val="宋体"/>
      <charset val="134"/>
    </font>
    <font>
      <b/>
      <sz val="18"/>
      <color indexed="56"/>
      <name val="宋体"/>
      <charset val="134"/>
    </font>
    <font>
      <sz val="11"/>
      <color rgb="FFFA7D00"/>
      <name val="宋体"/>
      <charset val="134"/>
      <scheme val="minor"/>
    </font>
    <font>
      <b/>
      <sz val="10"/>
      <name val="Helv"/>
      <charset val="134"/>
    </font>
    <font>
      <b/>
      <sz val="11"/>
      <color indexed="62"/>
      <name val="宋体"/>
      <charset val="134"/>
    </font>
    <font>
      <sz val="11"/>
      <name val="MS P????"/>
      <charset val="134"/>
    </font>
    <font>
      <sz val="11"/>
      <name val="ＭＳ Ｐゴシック"/>
      <charset val="134"/>
    </font>
    <font>
      <sz val="12"/>
      <color indexed="20"/>
      <name val="楷体_GB2312"/>
      <charset val="134"/>
    </font>
    <font>
      <sz val="10.5"/>
      <color indexed="17"/>
      <name val="宋体"/>
      <charset val="134"/>
    </font>
    <font>
      <sz val="10"/>
      <name val="Geneva"/>
      <charset val="134"/>
    </font>
    <font>
      <sz val="12"/>
      <color indexed="9"/>
      <name val="Helv"/>
      <charset val="134"/>
    </font>
    <font>
      <u/>
      <sz val="10"/>
      <color indexed="36"/>
      <name val="Arial"/>
      <charset val="134"/>
    </font>
    <font>
      <b/>
      <sz val="15"/>
      <color indexed="62"/>
      <name val="宋体"/>
      <charset val="134"/>
    </font>
    <font>
      <b/>
      <sz val="18"/>
      <color theme="3"/>
      <name val="宋体"/>
      <charset val="134"/>
      <scheme val="major"/>
    </font>
    <font>
      <sz val="11"/>
      <color indexed="8"/>
      <name val="Times New Roman"/>
      <charset val="134"/>
    </font>
    <font>
      <sz val="7"/>
      <name val="Helv"/>
      <charset val="134"/>
    </font>
    <font>
      <b/>
      <sz val="12"/>
      <color indexed="63"/>
      <name val="宋体"/>
      <charset val="134"/>
    </font>
    <font>
      <b/>
      <sz val="12"/>
      <color indexed="8"/>
      <name val="宋体"/>
      <charset val="134"/>
    </font>
    <font>
      <sz val="12"/>
      <name val="Arial"/>
      <charset val="134"/>
    </font>
    <font>
      <sz val="11"/>
      <color indexed="20"/>
      <name val="Tahoma"/>
      <charset val="134"/>
    </font>
    <font>
      <i/>
      <sz val="11"/>
      <color rgb="FF7F7F7F"/>
      <name val="宋体"/>
      <charset val="134"/>
      <scheme val="minor"/>
    </font>
    <font>
      <sz val="11"/>
      <color theme="1"/>
      <name val="Tahoma"/>
      <charset val="134"/>
    </font>
    <font>
      <sz val="20"/>
      <name val="Letter Gothic (W1)"/>
      <charset val="134"/>
    </font>
    <font>
      <b/>
      <sz val="11"/>
      <color indexed="42"/>
      <name val="宋体"/>
      <charset val="134"/>
    </font>
    <font>
      <u/>
      <sz val="12"/>
      <color indexed="36"/>
      <name val="宋体"/>
      <charset val="134"/>
    </font>
    <font>
      <u val="singleAccounting"/>
      <vertAlign val="subscript"/>
      <sz val="10"/>
      <name val="Times New Roman"/>
      <charset val="134"/>
    </font>
    <font>
      <sz val="8"/>
      <name val="Times New Roman"/>
      <charset val="134"/>
    </font>
    <font>
      <b/>
      <sz val="20"/>
      <color indexed="8"/>
      <name val="黑体"/>
      <charset val="134"/>
    </font>
    <font>
      <sz val="10"/>
      <color indexed="8"/>
      <name val="宋体"/>
      <charset val="134"/>
    </font>
    <font>
      <sz val="11"/>
      <color indexed="16"/>
      <name val="宋体"/>
      <charset val="134"/>
    </font>
    <font>
      <sz val="10"/>
      <color indexed="20"/>
      <name val="宋体"/>
      <charset val="134"/>
    </font>
    <font>
      <b/>
      <sz val="16"/>
      <name val="宋体"/>
      <charset val="134"/>
    </font>
    <font>
      <sz val="11"/>
      <color indexed="52"/>
      <name val="宋体"/>
      <charset val="134"/>
    </font>
    <font>
      <sz val="10"/>
      <color indexed="17"/>
      <name val="Arial"/>
      <charset val="134"/>
    </font>
    <font>
      <i/>
      <sz val="9"/>
      <name val="Times New Roman"/>
      <charset val="134"/>
    </font>
    <font>
      <b/>
      <sz val="8"/>
      <color indexed="8"/>
      <name val="Helv"/>
      <charset val="134"/>
    </font>
    <font>
      <b/>
      <sz val="13"/>
      <color indexed="62"/>
      <name val="宋体"/>
      <charset val="134"/>
    </font>
    <font>
      <sz val="12"/>
      <color indexed="17"/>
      <name val="楷体_GB2312"/>
      <charset val="134"/>
    </font>
    <font>
      <sz val="10"/>
      <color indexed="17"/>
      <name val="宋体"/>
      <charset val="134"/>
    </font>
    <font>
      <b/>
      <sz val="12"/>
      <name val="MS Sans Serif"/>
      <charset val="134"/>
    </font>
    <font>
      <sz val="12"/>
      <color indexed="14"/>
      <name val="宋体"/>
      <charset val="134"/>
    </font>
    <font>
      <sz val="12"/>
      <color indexed="52"/>
      <name val="宋体"/>
      <charset val="134"/>
    </font>
    <font>
      <b/>
      <sz val="11"/>
      <color rgb="FF3F3F3F"/>
      <name val="宋体"/>
      <charset val="134"/>
      <scheme val="minor"/>
    </font>
    <font>
      <b/>
      <sz val="13"/>
      <name val="Times New Roman"/>
      <charset val="134"/>
    </font>
    <font>
      <sz val="11"/>
      <color rgb="FFFF0000"/>
      <name val="宋体"/>
      <charset val="134"/>
      <scheme val="minor"/>
    </font>
    <font>
      <sz val="11"/>
      <color indexed="8"/>
      <name val="Tahoma"/>
      <charset val="134"/>
    </font>
    <font>
      <sz val="11"/>
      <color rgb="FF9C0006"/>
      <name val="宋体"/>
      <charset val="134"/>
      <scheme val="minor"/>
    </font>
    <font>
      <sz val="10"/>
      <name val="Tms Rmn"/>
      <charset val="134"/>
    </font>
    <font>
      <sz val="12"/>
      <name val="돋움체"/>
      <charset val="134"/>
    </font>
    <font>
      <sz val="12"/>
      <name val="Courier"/>
      <charset val="134"/>
    </font>
    <font>
      <sz val="11"/>
      <color indexed="0"/>
      <name val="Calibri"/>
      <charset val="134"/>
    </font>
    <font>
      <sz val="12"/>
      <name val="新細明體"/>
      <charset val="134"/>
    </font>
    <font>
      <sz val="11"/>
      <color rgb="FF9C6500"/>
      <name val="宋体"/>
      <charset val="134"/>
      <scheme val="minor"/>
    </font>
    <font>
      <b/>
      <sz val="12"/>
      <name val="Helv"/>
      <charset val="134"/>
    </font>
    <font>
      <b/>
      <sz val="10"/>
      <name val="Tms Rmn"/>
      <charset val="134"/>
    </font>
    <font>
      <sz val="11"/>
      <name val="돋움"/>
      <charset val="134"/>
    </font>
    <font>
      <u/>
      <sz val="12"/>
      <color indexed="12"/>
      <name val="宋体"/>
      <charset val="134"/>
    </font>
    <font>
      <sz val="10"/>
      <color indexed="8"/>
      <name val="MS Sans Serif"/>
      <charset val="134"/>
    </font>
    <font>
      <sz val="11"/>
      <name val="明朝"/>
      <charset val="134"/>
    </font>
    <font>
      <sz val="11"/>
      <color rgb="FF000000"/>
      <name val="Calibri"/>
      <charset val="134"/>
    </font>
    <font>
      <b/>
      <sz val="12"/>
      <color indexed="9"/>
      <name val="宋体"/>
      <charset val="134"/>
    </font>
    <font>
      <b/>
      <sz val="10"/>
      <color indexed="8"/>
      <name val="黑体"/>
      <charset val="134"/>
    </font>
    <font>
      <sz val="12"/>
      <name val="官帕眉"/>
      <charset val="134"/>
    </font>
    <font>
      <sz val="11"/>
      <color indexed="17"/>
      <name val="Tahoma"/>
      <charset val="134"/>
    </font>
    <font>
      <b/>
      <sz val="14"/>
      <name val="楷体"/>
      <charset val="134"/>
    </font>
    <font>
      <sz val="12"/>
      <name val="MS Sans Serif"/>
      <charset val="134"/>
    </font>
    <font>
      <b/>
      <sz val="18"/>
      <color indexed="62"/>
      <name val="宋体"/>
      <charset val="134"/>
    </font>
    <font>
      <sz val="10"/>
      <name val="Courier"/>
      <charset val="134"/>
    </font>
    <font>
      <b/>
      <sz val="11"/>
      <name val="Helv"/>
      <charset val="134"/>
    </font>
    <font>
      <sz val="11"/>
      <color indexed="12"/>
      <name val="Times New Roman"/>
      <charset val="134"/>
    </font>
    <font>
      <b/>
      <sz val="9"/>
      <name val="Times New Roman"/>
      <charset val="134"/>
    </font>
    <font>
      <sz val="7"/>
      <color indexed="10"/>
      <name val="Helv"/>
      <charset val="134"/>
    </font>
    <font>
      <b/>
      <sz val="13"/>
      <name val="Tms Rmn"/>
      <charset val="134"/>
    </font>
    <font>
      <b/>
      <sz val="8"/>
      <name val="Arial"/>
      <charset val="134"/>
    </font>
    <font>
      <sz val="10"/>
      <name val="MS Serif"/>
      <charset val="134"/>
    </font>
    <font>
      <u/>
      <sz val="10"/>
      <color indexed="12"/>
      <name val="Arial"/>
      <charset val="134"/>
    </font>
    <font>
      <b/>
      <i/>
      <sz val="12"/>
      <name val="Times New Roman"/>
      <charset val="134"/>
    </font>
    <font>
      <sz val="12"/>
      <color indexed="60"/>
      <name val="宋体"/>
      <charset val="134"/>
    </font>
    <font>
      <sz val="10"/>
      <color indexed="20"/>
      <name val="Arial"/>
      <charset val="134"/>
    </font>
    <font>
      <sz val="18"/>
      <name val="Times New Roman"/>
      <charset val="134"/>
    </font>
    <font>
      <i/>
      <sz val="12"/>
      <name val="Times New Roman"/>
      <charset val="134"/>
    </font>
    <font>
      <b/>
      <sz val="11"/>
      <color theme="1"/>
      <name val="宋体"/>
      <charset val="134"/>
      <scheme val="minor"/>
    </font>
    <font>
      <sz val="8"/>
      <color indexed="16"/>
      <name val="Century Schoolbook"/>
      <charset val="134"/>
    </font>
    <font>
      <b/>
      <i/>
      <sz val="10"/>
      <name val="Times New Roman"/>
      <charset val="134"/>
    </font>
    <font>
      <sz val="11"/>
      <color rgb="FF3F3F76"/>
      <name val="宋体"/>
      <charset val="134"/>
      <scheme val="minor"/>
    </font>
    <font>
      <sz val="10"/>
      <name val="楷体"/>
      <charset val="134"/>
    </font>
    <font>
      <u/>
      <sz val="10"/>
      <color indexed="14"/>
      <name val="MS Sans Serif"/>
      <charset val="134"/>
    </font>
    <font>
      <sz val="10"/>
      <color rgb="FF000000"/>
      <name val="宋体"/>
      <charset val="134"/>
      <scheme val="minor"/>
    </font>
    <font>
      <sz val="11"/>
      <color indexed="8"/>
      <name val="宋体"/>
      <charset val="134"/>
      <scheme val="minor"/>
    </font>
    <font>
      <u/>
      <sz val="10"/>
      <color indexed="12"/>
      <name val="MS Sans Serif"/>
      <charset val="134"/>
    </font>
    <font>
      <b/>
      <sz val="9"/>
      <name val="Arial"/>
      <charset val="134"/>
    </font>
    <font>
      <i/>
      <sz val="12"/>
      <color indexed="23"/>
      <name val="宋体"/>
      <charset val="134"/>
    </font>
    <font>
      <b/>
      <sz val="12"/>
      <name val="Times New Roman"/>
      <charset val="134"/>
    </font>
  </fonts>
  <fills count="13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
      <patternFill patternType="solid">
        <fgColor indexed="26"/>
        <bgColor indexed="64"/>
      </patternFill>
    </fill>
    <fill>
      <patternFill patternType="solid">
        <fgColor indexed="42"/>
        <bgColor indexed="64"/>
      </patternFill>
    </fill>
    <fill>
      <patternFill patternType="solid">
        <fgColor theme="9" tint="0.799615466780602"/>
        <bgColor indexed="64"/>
      </patternFill>
    </fill>
    <fill>
      <patternFill patternType="solid">
        <fgColor indexed="9"/>
        <bgColor indexed="64"/>
      </patternFill>
    </fill>
    <fill>
      <patternFill patternType="solid">
        <fgColor indexed="31"/>
        <bgColor indexed="64"/>
      </patternFill>
    </fill>
    <fill>
      <patternFill patternType="solid">
        <fgColor indexed="29"/>
        <bgColor indexed="64"/>
      </patternFill>
    </fill>
    <fill>
      <patternFill patternType="solid">
        <fgColor indexed="22"/>
        <bgColor indexed="22"/>
      </patternFill>
    </fill>
    <fill>
      <patternFill patternType="solid">
        <fgColor indexed="11"/>
        <bgColor indexed="64"/>
      </patternFill>
    </fill>
    <fill>
      <patternFill patternType="solid">
        <fgColor indexed="46"/>
        <bgColor indexed="64"/>
      </patternFill>
    </fill>
    <fill>
      <patternFill patternType="solid">
        <fgColor theme="8" tint="0.399609363078707"/>
        <bgColor indexed="64"/>
      </patternFill>
    </fill>
    <fill>
      <patternFill patternType="solid">
        <fgColor indexed="57"/>
        <bgColor indexed="64"/>
      </patternFill>
    </fill>
    <fill>
      <patternFill patternType="solid">
        <fgColor indexed="51"/>
        <bgColor indexed="64"/>
      </patternFill>
    </fill>
    <fill>
      <patternFill patternType="solid">
        <fgColor theme="9" tint="0.799676503799554"/>
        <bgColor indexed="64"/>
      </patternFill>
    </fill>
    <fill>
      <patternFill patternType="solid">
        <fgColor theme="5" tint="0.799615466780602"/>
        <bgColor indexed="64"/>
      </patternFill>
    </fill>
    <fill>
      <patternFill patternType="solid">
        <fgColor indexed="54"/>
        <bgColor indexed="54"/>
      </patternFill>
    </fill>
    <fill>
      <patternFill patternType="solid">
        <fgColor indexed="55"/>
        <bgColor indexed="64"/>
      </patternFill>
    </fill>
    <fill>
      <patternFill patternType="solid">
        <fgColor indexed="43"/>
        <bgColor indexed="64"/>
      </patternFill>
    </fill>
    <fill>
      <patternFill patternType="solid">
        <fgColor indexed="10"/>
        <bgColor indexed="64"/>
      </patternFill>
    </fill>
    <fill>
      <patternFill patternType="solid">
        <fgColor theme="6" tint="0.799615466780602"/>
        <bgColor indexed="64"/>
      </patternFill>
    </fill>
    <fill>
      <patternFill patternType="solid">
        <fgColor theme="5" tint="0.399639881588183"/>
        <bgColor indexed="64"/>
      </patternFill>
    </fill>
    <fill>
      <patternFill patternType="solid">
        <fgColor theme="8" tint="0.399670400097659"/>
        <bgColor indexed="64"/>
      </patternFill>
    </fill>
    <fill>
      <patternFill patternType="solid">
        <fgColor indexed="43"/>
        <bgColor indexed="43"/>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theme="4" tint="0.799615466780602"/>
        <bgColor indexed="64"/>
      </patternFill>
    </fill>
    <fill>
      <patternFill patternType="solid">
        <fgColor theme="8" tint="0.799645985290078"/>
        <bgColor indexed="64"/>
      </patternFill>
    </fill>
    <fill>
      <patternFill patternType="solid">
        <fgColor theme="8" tint="0.799676503799554"/>
        <bgColor indexed="64"/>
      </patternFill>
    </fill>
    <fill>
      <patternFill patternType="solid">
        <fgColor theme="7" tint="0.799615466780602"/>
        <bgColor indexed="64"/>
      </patternFill>
    </fill>
    <fill>
      <patternFill patternType="solid">
        <fgColor indexed="52"/>
        <bgColor indexed="64"/>
      </patternFill>
    </fill>
    <fill>
      <patternFill patternType="solid">
        <fgColor theme="4" tint="0.799676503799554"/>
        <bgColor indexed="64"/>
      </patternFill>
    </fill>
    <fill>
      <patternFill patternType="solid">
        <fgColor indexed="51"/>
        <bgColor indexed="51"/>
      </patternFill>
    </fill>
    <fill>
      <patternFill patternType="solid">
        <fgColor theme="4" tint="0.399578844569231"/>
        <bgColor indexed="64"/>
      </patternFill>
    </fill>
    <fill>
      <patternFill patternType="solid">
        <fgColor theme="6" tint="0.399670400097659"/>
        <bgColor indexed="64"/>
      </patternFill>
    </fill>
    <fill>
      <patternFill patternType="solid">
        <fgColor indexed="45"/>
        <bgColor indexed="45"/>
      </patternFill>
    </fill>
    <fill>
      <patternFill patternType="solid">
        <fgColor theme="6" tint="0.799676503799554"/>
        <bgColor indexed="64"/>
      </patternFill>
    </fill>
    <fill>
      <patternFill patternType="solid">
        <fgColor indexed="30"/>
        <bgColor indexed="30"/>
      </patternFill>
    </fill>
    <fill>
      <patternFill patternType="solid">
        <fgColor indexed="36"/>
        <bgColor indexed="64"/>
      </patternFill>
    </fill>
    <fill>
      <patternFill patternType="solid">
        <fgColor theme="5" tint="0.799676503799554"/>
        <bgColor indexed="64"/>
      </patternFill>
    </fill>
    <fill>
      <patternFill patternType="solid">
        <fgColor theme="6" tint="0.799645985290078"/>
        <bgColor indexed="64"/>
      </patternFill>
    </fill>
    <fill>
      <patternFill patternType="solid">
        <fgColor theme="7" tint="0.399609363078707"/>
        <bgColor indexed="64"/>
      </patternFill>
    </fill>
    <fill>
      <patternFill patternType="solid">
        <fgColor indexed="30"/>
        <bgColor indexed="64"/>
      </patternFill>
    </fill>
    <fill>
      <patternFill patternType="solid">
        <fgColor theme="5" tint="0.399609363078707"/>
        <bgColor indexed="64"/>
      </patternFill>
    </fill>
    <fill>
      <patternFill patternType="solid">
        <fgColor indexed="12"/>
        <bgColor indexed="64"/>
      </patternFill>
    </fill>
    <fill>
      <patternFill patternType="solid">
        <fgColor indexed="20"/>
        <bgColor indexed="64"/>
      </patternFill>
    </fill>
    <fill>
      <patternFill patternType="solid">
        <fgColor indexed="27"/>
        <bgColor indexed="27"/>
      </patternFill>
    </fill>
    <fill>
      <patternFill patternType="solid">
        <fgColor theme="7" tint="0.399578844569231"/>
        <bgColor indexed="64"/>
      </patternFill>
    </fill>
    <fill>
      <patternFill patternType="solid">
        <fgColor theme="7" tint="0.399670400097659"/>
        <bgColor indexed="64"/>
      </patternFill>
    </fill>
    <fill>
      <patternFill patternType="solid">
        <fgColor theme="5" tint="0.799584948271126"/>
        <bgColor indexed="64"/>
      </patternFill>
    </fill>
    <fill>
      <patternFill patternType="solid">
        <fgColor indexed="13"/>
        <bgColor indexed="64"/>
      </patternFill>
    </fill>
    <fill>
      <patternFill patternType="lightUp">
        <fgColor indexed="9"/>
        <bgColor indexed="53"/>
      </patternFill>
    </fill>
    <fill>
      <patternFill patternType="solid">
        <fgColor theme="9" tint="0.399670400097659"/>
        <bgColor indexed="64"/>
      </patternFill>
    </fill>
    <fill>
      <patternFill patternType="solid">
        <fgColor indexed="62"/>
        <bgColor indexed="64"/>
      </patternFill>
    </fill>
    <fill>
      <patternFill patternType="solid">
        <fgColor theme="9" tint="0.799645985290078"/>
        <bgColor indexed="64"/>
      </patternFill>
    </fill>
    <fill>
      <patternFill patternType="solid">
        <fgColor theme="9" tint="0.399639881588183"/>
        <bgColor indexed="64"/>
      </patternFill>
    </fill>
    <fill>
      <patternFill patternType="solid">
        <fgColor theme="8" tint="0.799584948271126"/>
        <bgColor indexed="64"/>
      </patternFill>
    </fill>
    <fill>
      <patternFill patternType="solid">
        <fgColor theme="9" tint="0.399609363078707"/>
        <bgColor indexed="64"/>
      </patternFill>
    </fill>
    <fill>
      <patternFill patternType="solid">
        <fgColor theme="5" tint="0.799645985290078"/>
        <bgColor indexed="64"/>
      </patternFill>
    </fill>
    <fill>
      <patternFill patternType="solid">
        <fgColor theme="6" tint="0.399609363078707"/>
        <bgColor indexed="64"/>
      </patternFill>
    </fill>
    <fill>
      <patternFill patternType="solid">
        <fgColor theme="7" tint="0.399639881588183"/>
        <bgColor indexed="64"/>
      </patternFill>
    </fill>
    <fill>
      <patternFill patternType="solid">
        <fgColor indexed="42"/>
        <bgColor indexed="42"/>
      </patternFill>
    </fill>
    <fill>
      <patternFill patternType="solid">
        <fgColor theme="7" tint="0.799676503799554"/>
        <bgColor indexed="64"/>
      </patternFill>
    </fill>
    <fill>
      <patternFill patternType="solid">
        <fgColor indexed="47"/>
        <bgColor indexed="47"/>
      </patternFill>
    </fill>
    <fill>
      <patternFill patternType="solid">
        <fgColor theme="6" tint="0.799584948271126"/>
        <bgColor indexed="64"/>
      </patternFill>
    </fill>
    <fill>
      <patternFill patternType="solid">
        <fgColor indexed="29"/>
        <bgColor indexed="29"/>
      </patternFill>
    </fill>
    <fill>
      <patternFill patternType="solid">
        <fgColor theme="7" tint="0.799645985290078"/>
        <bgColor indexed="64"/>
      </patternFill>
    </fill>
    <fill>
      <patternFill patternType="solid">
        <fgColor theme="9" tint="0.799584948271126"/>
        <bgColor indexed="64"/>
      </patternFill>
    </fill>
    <fill>
      <patternFill patternType="solid">
        <fgColor indexed="15"/>
        <bgColor indexed="64"/>
      </patternFill>
    </fill>
    <fill>
      <patternFill patternType="solid">
        <fgColor indexed="49"/>
        <bgColor indexed="49"/>
      </patternFill>
    </fill>
    <fill>
      <patternFill patternType="solid">
        <fgColor theme="8" tint="0.799615466780602"/>
        <bgColor indexed="64"/>
      </patternFill>
    </fill>
    <fill>
      <patternFill patternType="lightUp">
        <fgColor indexed="9"/>
        <bgColor indexed="22"/>
      </patternFill>
    </fill>
    <fill>
      <patternFill patternType="solid">
        <fgColor theme="4" tint="0.799584948271126"/>
        <bgColor indexed="64"/>
      </patternFill>
    </fill>
    <fill>
      <patternFill patternType="solid">
        <fgColor indexed="55"/>
        <bgColor indexed="55"/>
      </patternFill>
    </fill>
    <fill>
      <patternFill patternType="solid">
        <fgColor theme="4" tint="0.399639881588183"/>
        <bgColor indexed="64"/>
      </patternFill>
    </fill>
    <fill>
      <patternFill patternType="lightUp">
        <fgColor indexed="9"/>
        <bgColor indexed="29"/>
      </patternFill>
    </fill>
    <fill>
      <patternFill patternType="solid">
        <fgColor indexed="26"/>
        <bgColor indexed="26"/>
      </patternFill>
    </fill>
    <fill>
      <patternFill patternType="solid">
        <fgColor theme="4" tint="0.799645985290078"/>
        <bgColor indexed="64"/>
      </patternFill>
    </fill>
    <fill>
      <patternFill patternType="solid">
        <fgColor theme="7" tint="0.799584948271126"/>
        <bgColor indexed="64"/>
      </patternFill>
    </fill>
    <fill>
      <patternFill patternType="solid">
        <fgColor indexed="41"/>
        <bgColor indexed="64"/>
      </patternFill>
    </fill>
    <fill>
      <patternFill patternType="lightUp">
        <fgColor indexed="9"/>
        <bgColor indexed="55"/>
      </patternFill>
    </fill>
    <fill>
      <patternFill patternType="solid">
        <fgColor indexed="53"/>
        <bgColor indexed="53"/>
      </patternFill>
    </fill>
    <fill>
      <patternFill patternType="solid">
        <fgColor indexed="44"/>
        <bgColor indexed="44"/>
      </patternFill>
    </fill>
    <fill>
      <patternFill patternType="gray0625"/>
    </fill>
    <fill>
      <patternFill patternType="solid">
        <fgColor indexed="52"/>
        <bgColor indexed="52"/>
      </patternFill>
    </fill>
    <fill>
      <patternFill patternType="solid">
        <fgColor indexed="25"/>
        <bgColor indexed="25"/>
      </patternFill>
    </fill>
    <fill>
      <patternFill patternType="solid">
        <fgColor theme="9" tint="0.399578844569231"/>
        <bgColor indexed="64"/>
      </patternFill>
    </fill>
    <fill>
      <patternFill patternType="solid">
        <fgColor theme="6" tint="0.399578844569231"/>
        <bgColor indexed="64"/>
      </patternFill>
    </fill>
    <fill>
      <patternFill patternType="solid">
        <fgColor theme="8" tint="0.399578844569231"/>
        <bgColor indexed="64"/>
      </patternFill>
    </fill>
    <fill>
      <patternFill patternType="solid">
        <fgColor theme="6" tint="0.399639881588183"/>
        <bgColor indexed="64"/>
      </patternFill>
    </fill>
    <fill>
      <patternFill patternType="solid">
        <fgColor theme="5" tint="0.399670400097659"/>
        <bgColor indexed="64"/>
      </patternFill>
    </fill>
    <fill>
      <patternFill patternType="solid">
        <fgColor indexed="31"/>
        <bgColor indexed="31"/>
      </patternFill>
    </fill>
    <fill>
      <patternFill patternType="solid">
        <fgColor theme="4" tint="0.399609363078707"/>
        <bgColor indexed="64"/>
      </patternFill>
    </fill>
    <fill>
      <patternFill patternType="mediumGray">
        <fgColor indexed="22"/>
      </patternFill>
    </fill>
    <fill>
      <patternFill patternType="solid">
        <fgColor theme="8" tint="0.399639881588183"/>
        <bgColor indexed="64"/>
      </patternFill>
    </fill>
    <fill>
      <patternFill patternType="solid">
        <fgColor theme="4" tint="0.399670400097659"/>
        <bgColor indexed="64"/>
      </patternFill>
    </fill>
    <fill>
      <patternFill patternType="solid">
        <fgColor theme="5" tint="0.399578844569231"/>
        <bgColor indexed="64"/>
      </patternFill>
    </fill>
    <fill>
      <patternFill patternType="solid">
        <fgColor indexed="25"/>
        <bgColor indexed="64"/>
      </patternFill>
    </fill>
    <fill>
      <patternFill patternType="solid">
        <fgColor indexed="19"/>
        <bgColor indexed="64"/>
      </patternFill>
    </fill>
  </fills>
  <borders count="4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ck">
        <color theme="4"/>
      </bottom>
      <diagonal/>
    </border>
    <border>
      <left/>
      <right/>
      <top/>
      <bottom style="thick">
        <color indexed="22"/>
      </bottom>
      <diagonal/>
    </border>
    <border>
      <left/>
      <right/>
      <top style="thin">
        <color auto="1"/>
      </top>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theme="4" tint="0.399578844569231"/>
      </bottom>
      <diagonal/>
    </border>
    <border>
      <left/>
      <right/>
      <top/>
      <bottom style="medium">
        <color indexed="30"/>
      </bottom>
      <diagonal/>
    </border>
    <border>
      <left/>
      <right/>
      <top/>
      <bottom style="thick">
        <color theme="4" tint="0.499984740745262"/>
      </bottom>
      <diagonal/>
    </border>
    <border>
      <left/>
      <right style="thin">
        <color auto="1"/>
      </right>
      <top/>
      <bottom/>
      <diagonal/>
    </border>
    <border>
      <left/>
      <right/>
      <top/>
      <bottom style="medium">
        <color indexed="49"/>
      </bottom>
      <diagonal/>
    </border>
    <border>
      <left/>
      <right/>
      <top/>
      <bottom style="medium">
        <color auto="1"/>
      </bottom>
      <diagonal/>
    </border>
    <border>
      <left/>
      <right/>
      <top/>
      <bottom style="thick">
        <color indexed="49"/>
      </bottom>
      <diagonal/>
    </border>
    <border>
      <left/>
      <right/>
      <top style="medium">
        <color auto="1"/>
      </top>
      <bottom style="medium">
        <color auto="1"/>
      </bottom>
      <diagonal/>
    </border>
    <border>
      <left/>
      <right style="thin">
        <color auto="1"/>
      </right>
      <top/>
      <bottom style="thin">
        <color auto="1"/>
      </bottom>
      <diagonal/>
    </border>
    <border>
      <left/>
      <right/>
      <top style="thin">
        <color auto="1"/>
      </top>
      <bottom style="double">
        <color auto="1"/>
      </bottom>
      <diagonal/>
    </border>
    <border>
      <left/>
      <right/>
      <top/>
      <bottom style="double">
        <color indexed="52"/>
      </bottom>
      <diagonal/>
    </border>
    <border>
      <left/>
      <right/>
      <top/>
      <bottom style="medium">
        <color theme="4" tint="0.399670400097659"/>
      </bottom>
      <diagonal/>
    </border>
    <border>
      <left/>
      <right/>
      <top/>
      <bottom style="medium">
        <color theme="4" tint="0.399639881588183"/>
      </bottom>
      <diagonal/>
    </border>
    <border>
      <left/>
      <right/>
      <top/>
      <bottom style="medium">
        <color theme="4" tint="0.399609363078707"/>
      </bottom>
      <diagonal/>
    </border>
    <border>
      <left style="thin">
        <color theme="1"/>
      </left>
      <right style="thin">
        <color theme="1"/>
      </right>
      <top style="thin">
        <color theme="1"/>
      </top>
      <bottom style="thin">
        <color theme="1"/>
      </bottom>
      <diagonal/>
    </border>
    <border>
      <left style="thin">
        <color auto="1"/>
      </left>
      <right style="thin">
        <color auto="1"/>
      </right>
      <top/>
      <bottom/>
      <diagonal/>
    </border>
    <border>
      <left/>
      <right/>
      <top/>
      <bottom style="thin">
        <color auto="1"/>
      </bottom>
      <diagonal/>
    </border>
    <border>
      <left style="hair">
        <color auto="1"/>
      </left>
      <right style="hair">
        <color auto="1"/>
      </right>
      <top style="hair">
        <color auto="1"/>
      </top>
      <bottom style="hair">
        <color auto="1"/>
      </bottom>
      <diagonal/>
    </border>
  </borders>
  <cellStyleXfs count="912">
    <xf numFmtId="0" fontId="0" fillId="0" borderId="0">
      <alignment vertical="center"/>
    </xf>
    <xf numFmtId="43" fontId="0" fillId="0" borderId="0" applyFon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19" fillId="3" borderId="11"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2" applyNumberFormat="0" applyFill="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7" fillId="0" borderId="0" applyNumberFormat="0" applyFill="0" applyBorder="0" applyAlignment="0" applyProtection="0">
      <alignment vertical="center"/>
    </xf>
    <xf numFmtId="0" fontId="48" fillId="4" borderId="14" applyNumberFormat="0" applyAlignment="0" applyProtection="0">
      <alignment vertical="center"/>
    </xf>
    <xf numFmtId="0" fontId="49" fillId="5" borderId="15" applyNumberFormat="0" applyAlignment="0" applyProtection="0">
      <alignment vertical="center"/>
    </xf>
    <xf numFmtId="0" fontId="50" fillId="5" borderId="14" applyNumberFormat="0" applyAlignment="0" applyProtection="0">
      <alignment vertical="center"/>
    </xf>
    <xf numFmtId="0" fontId="51" fillId="6" borderId="16" applyNumberFormat="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59" fillId="34" borderId="0" applyNumberFormat="0" applyBorder="0" applyAlignment="0" applyProtection="0">
      <alignment vertical="center"/>
    </xf>
    <xf numFmtId="0" fontId="60" fillId="35" borderId="19" applyNumberFormat="0" applyAlignment="0" applyProtection="0">
      <alignment vertical="center"/>
    </xf>
    <xf numFmtId="0" fontId="61" fillId="36" borderId="1"/>
    <xf numFmtId="0" fontId="3" fillId="0" borderId="0" applyProtection="0">
      <alignment vertical="center"/>
    </xf>
    <xf numFmtId="0" fontId="62" fillId="37" borderId="0" applyNumberFormat="0" applyBorder="0" applyAlignment="0" applyProtection="0">
      <alignment vertical="center"/>
    </xf>
    <xf numFmtId="0" fontId="3" fillId="36" borderId="19" applyNumberFormat="0" applyAlignment="0" applyProtection="0">
      <alignment vertical="center"/>
    </xf>
    <xf numFmtId="0" fontId="63" fillId="0" borderId="20" applyNumberFormat="0" applyFill="0" applyAlignment="0" applyProtection="0">
      <alignment vertical="center"/>
    </xf>
    <xf numFmtId="0" fontId="19" fillId="16" borderId="0" applyNumberFormat="0" applyBorder="0" applyAlignment="0" applyProtection="0">
      <alignment vertical="center"/>
    </xf>
    <xf numFmtId="176" fontId="64" fillId="0" borderId="0" applyFont="0" applyFill="0" applyBorder="0" applyAlignment="0" applyProtection="0"/>
    <xf numFmtId="0" fontId="64" fillId="0" borderId="0" applyProtection="0">
      <alignment vertical="center"/>
    </xf>
    <xf numFmtId="0" fontId="3" fillId="36" borderId="21" applyNumberFormat="0" applyAlignment="0" applyProtection="0">
      <alignment vertical="center"/>
    </xf>
    <xf numFmtId="0" fontId="3" fillId="38" borderId="0" applyNumberFormat="0" applyBorder="0" applyAlignment="0" applyProtection="0">
      <alignment vertical="center"/>
    </xf>
    <xf numFmtId="0" fontId="65" fillId="35" borderId="0" applyNumberFormat="0" applyBorder="0" applyAlignment="0" applyProtection="0">
      <alignment vertical="center"/>
    </xf>
    <xf numFmtId="0" fontId="3" fillId="0" borderId="20" applyNumberFormat="0" applyFill="0" applyAlignment="0" applyProtection="0">
      <alignment vertical="center"/>
    </xf>
    <xf numFmtId="0" fontId="66" fillId="0" borderId="0">
      <alignment horizontal="centerContinuous" vertical="center"/>
    </xf>
    <xf numFmtId="0" fontId="65" fillId="38" borderId="22" applyNumberFormat="0" applyFont="0" applyAlignment="0" applyProtection="0">
      <alignment vertical="center"/>
    </xf>
    <xf numFmtId="0" fontId="3" fillId="38" borderId="22" applyNumberFormat="0" applyFont="0" applyAlignment="0" applyProtection="0">
      <alignment vertical="center"/>
    </xf>
    <xf numFmtId="0" fontId="67" fillId="39" borderId="0" applyProtection="0"/>
    <xf numFmtId="0" fontId="68" fillId="37" borderId="0" applyProtection="0"/>
    <xf numFmtId="0" fontId="59" fillId="34" borderId="0"/>
    <xf numFmtId="0" fontId="69" fillId="0" borderId="0" applyNumberFormat="0" applyFill="0"/>
    <xf numFmtId="0" fontId="3" fillId="34" borderId="0" applyNumberFormat="0" applyBorder="0" applyAlignment="0" applyProtection="0">
      <alignment vertical="center"/>
    </xf>
    <xf numFmtId="0" fontId="19" fillId="40" borderId="0" applyNumberFormat="0" applyBorder="0" applyAlignment="0" applyProtection="0">
      <alignment vertical="center"/>
    </xf>
    <xf numFmtId="0" fontId="70" fillId="41" borderId="21" applyNumberFormat="0" applyAlignment="0" applyProtection="0">
      <alignment vertical="center"/>
    </xf>
    <xf numFmtId="0" fontId="65" fillId="36" borderId="0" applyNumberFormat="0" applyBorder="0" applyAlignment="0" applyProtection="0">
      <alignment vertical="center"/>
    </xf>
    <xf numFmtId="0" fontId="71" fillId="34" borderId="0" applyNumberFormat="0" applyBorder="0" applyAlignment="0" applyProtection="0">
      <alignment vertical="center"/>
    </xf>
    <xf numFmtId="0" fontId="3" fillId="35" borderId="19" applyNumberFormat="0" applyAlignment="0" applyProtection="0">
      <alignment vertical="center"/>
    </xf>
    <xf numFmtId="0" fontId="65" fillId="34" borderId="0" applyNumberFormat="0" applyBorder="0" applyAlignment="0" applyProtection="0">
      <alignment vertical="center"/>
    </xf>
    <xf numFmtId="0" fontId="72" fillId="0" borderId="0"/>
    <xf numFmtId="0" fontId="71" fillId="34" borderId="0"/>
    <xf numFmtId="0" fontId="67" fillId="39" borderId="0" applyNumberFormat="0" applyBorder="0" applyAlignment="0" applyProtection="0">
      <alignment vertical="center"/>
    </xf>
    <xf numFmtId="0" fontId="65" fillId="42" borderId="0" applyNumberFormat="0" applyBorder="0" applyAlignment="0" applyProtection="0">
      <alignment vertical="center"/>
    </xf>
    <xf numFmtId="0" fontId="65" fillId="43" borderId="0" applyNumberFormat="0" applyBorder="0" applyAlignment="0" applyProtection="0">
      <alignment vertical="center"/>
    </xf>
    <xf numFmtId="0" fontId="73" fillId="44" borderId="0" applyNumberFormat="0" applyBorder="0" applyAlignment="0" applyProtection="0"/>
    <xf numFmtId="0" fontId="73" fillId="36" borderId="0" applyNumberFormat="0" applyBorder="0" applyAlignment="0" applyProtection="0">
      <alignment vertical="center"/>
    </xf>
    <xf numFmtId="0" fontId="5" fillId="0" borderId="23" applyNumberFormat="0" applyFill="0" applyAlignment="0" applyProtection="0">
      <alignment vertical="center"/>
    </xf>
    <xf numFmtId="0" fontId="63" fillId="0" borderId="20" applyNumberFormat="0" applyAlignment="0" applyProtection="0">
      <alignment vertical="center"/>
    </xf>
    <xf numFmtId="38" fontId="61" fillId="36" borderId="0" applyNumberFormat="0" applyBorder="0" applyAlignment="0" applyProtection="0"/>
    <xf numFmtId="0" fontId="19" fillId="28" borderId="0" applyNumberFormat="0" applyBorder="0" applyAlignment="0" applyProtection="0">
      <alignment vertical="center"/>
    </xf>
    <xf numFmtId="0" fontId="74" fillId="0" borderId="24" applyNumberFormat="0" applyFill="0" applyAlignment="0" applyProtection="0">
      <alignment vertical="center"/>
    </xf>
    <xf numFmtId="0" fontId="65" fillId="45" borderId="0" applyNumberFormat="0" applyBorder="0" applyAlignment="0" applyProtection="0">
      <alignment vertical="center"/>
    </xf>
    <xf numFmtId="0" fontId="71" fillId="46" borderId="0" applyNumberFormat="0" applyBorder="0" applyAlignment="0" applyProtection="0">
      <alignment vertical="center"/>
    </xf>
    <xf numFmtId="0" fontId="75" fillId="36" borderId="19" applyNumberFormat="0" applyAlignment="0" applyProtection="0">
      <alignment vertical="center"/>
    </xf>
    <xf numFmtId="0" fontId="73" fillId="46" borderId="0" applyNumberFormat="0" applyBorder="0" applyAlignment="0" applyProtection="0">
      <alignment vertical="center"/>
    </xf>
    <xf numFmtId="0" fontId="76" fillId="6" borderId="16" applyNumberFormat="0" applyAlignment="0" applyProtection="0">
      <alignment vertical="center"/>
    </xf>
    <xf numFmtId="0" fontId="1" fillId="0" borderId="1">
      <alignment horizontal="distributed" vertical="center" wrapText="1"/>
    </xf>
    <xf numFmtId="0" fontId="3" fillId="46" borderId="0" applyNumberFormat="0" applyBorder="0" applyAlignment="0" applyProtection="0">
      <alignment vertical="center"/>
    </xf>
    <xf numFmtId="0" fontId="19" fillId="24" borderId="0" applyNumberFormat="0" applyBorder="0" applyAlignment="0" applyProtection="0">
      <alignment vertical="center"/>
    </xf>
    <xf numFmtId="0" fontId="77" fillId="38" borderId="0" applyProtection="0"/>
    <xf numFmtId="177" fontId="64" fillId="0" borderId="0" applyFill="0" applyBorder="0" applyAlignment="0"/>
    <xf numFmtId="0" fontId="78" fillId="47" borderId="0" applyNumberFormat="0" applyBorder="0" applyAlignment="0" applyProtection="0">
      <alignment vertical="center"/>
    </xf>
    <xf numFmtId="0" fontId="73" fillId="35" borderId="0" applyProtection="0"/>
    <xf numFmtId="178" fontId="64" fillId="0" borderId="0" applyFont="0" applyFill="0" applyBorder="0" applyAlignment="0" applyProtection="0"/>
    <xf numFmtId="179" fontId="79" fillId="0" borderId="25" applyAlignment="0" applyProtection="0"/>
    <xf numFmtId="0" fontId="64" fillId="0" borderId="0">
      <alignment vertical="center"/>
    </xf>
    <xf numFmtId="0" fontId="73" fillId="43" borderId="0" applyNumberFormat="0" applyBorder="0" applyAlignment="0" applyProtection="0">
      <alignment vertical="center"/>
    </xf>
    <xf numFmtId="10" fontId="61" fillId="41" borderId="1" applyNumberFormat="0" applyBorder="0" applyAlignment="0" applyProtection="0"/>
    <xf numFmtId="0" fontId="80" fillId="48" borderId="0" applyNumberFormat="0" applyBorder="0" applyAlignment="0" applyProtection="0">
      <alignment vertical="center"/>
    </xf>
    <xf numFmtId="0" fontId="65" fillId="41" borderId="0" applyNumberFormat="0" applyBorder="0" applyAlignment="0" applyProtection="0">
      <alignment vertical="center"/>
    </xf>
    <xf numFmtId="0" fontId="3" fillId="39" borderId="0" applyNumberFormat="0" applyBorder="0" applyAlignment="0" applyProtection="0">
      <alignment vertical="center"/>
    </xf>
    <xf numFmtId="0" fontId="62" fillId="48" borderId="0" applyNumberFormat="0" applyBorder="0" applyAlignment="0" applyProtection="0">
      <alignment vertical="center"/>
    </xf>
    <xf numFmtId="0" fontId="65" fillId="49" borderId="0" applyNumberFormat="0" applyBorder="0" applyAlignment="0" applyProtection="0">
      <alignment vertical="center"/>
    </xf>
    <xf numFmtId="0" fontId="19" fillId="50" borderId="0" applyNumberFormat="0" applyBorder="0" applyAlignment="0" applyProtection="0">
      <alignment vertical="center"/>
    </xf>
    <xf numFmtId="0" fontId="19" fillId="51" borderId="0" applyNumberFormat="0" applyBorder="0" applyAlignment="0" applyProtection="0">
      <alignment vertical="center"/>
    </xf>
    <xf numFmtId="0" fontId="65" fillId="38" borderId="0" applyNumberFormat="0" applyBorder="0" applyAlignment="0" applyProtection="0">
      <alignment vertical="center"/>
    </xf>
    <xf numFmtId="0" fontId="68" fillId="52" borderId="0" applyNumberFormat="0" applyBorder="0" applyAlignment="0" applyProtection="0">
      <alignment vertical="center"/>
    </xf>
    <xf numFmtId="0" fontId="68" fillId="53" borderId="0"/>
    <xf numFmtId="0" fontId="59" fillId="46" borderId="0" applyProtection="0"/>
    <xf numFmtId="0" fontId="73" fillId="36" borderId="0" applyProtection="0"/>
    <xf numFmtId="0" fontId="65" fillId="54" borderId="0" applyNumberFormat="0" applyBorder="0" applyAlignment="0" applyProtection="0">
      <alignment vertical="center"/>
    </xf>
    <xf numFmtId="0" fontId="62" fillId="45" borderId="0" applyNumberFormat="0" applyBorder="0" applyAlignment="0" applyProtection="0">
      <alignment vertical="center"/>
    </xf>
    <xf numFmtId="0" fontId="80" fillId="36" borderId="0" applyNumberFormat="0" applyBorder="0" applyAlignment="0" applyProtection="0">
      <alignment vertical="center"/>
    </xf>
    <xf numFmtId="0" fontId="70" fillId="36" borderId="21" applyNumberFormat="0" applyAlignment="0" applyProtection="0">
      <alignment vertical="center"/>
    </xf>
    <xf numFmtId="0" fontId="81" fillId="0" borderId="0"/>
    <xf numFmtId="0" fontId="65" fillId="35" borderId="0"/>
    <xf numFmtId="0" fontId="59" fillId="46" borderId="0"/>
    <xf numFmtId="0" fontId="80" fillId="55" borderId="0" applyNumberFormat="0" applyBorder="0" applyAlignment="0" applyProtection="0">
      <alignment vertical="center"/>
    </xf>
    <xf numFmtId="0" fontId="82" fillId="35" borderId="19" applyNumberFormat="0" applyAlignment="0" applyProtection="0">
      <alignment vertical="center"/>
    </xf>
    <xf numFmtId="0" fontId="19" fillId="56" borderId="0" applyNumberFormat="0" applyBorder="0" applyAlignment="0" applyProtection="0">
      <alignment vertical="center"/>
    </xf>
    <xf numFmtId="0" fontId="83" fillId="0" borderId="0">
      <alignment horizontal="left"/>
    </xf>
    <xf numFmtId="0" fontId="78" fillId="57" borderId="0" applyNumberFormat="0" applyBorder="0" applyAlignment="0" applyProtection="0">
      <alignment vertical="center"/>
    </xf>
    <xf numFmtId="0" fontId="78" fillId="58" borderId="0" applyNumberFormat="0" applyBorder="0" applyAlignment="0" applyProtection="0">
      <alignment vertical="center"/>
    </xf>
    <xf numFmtId="0" fontId="68" fillId="59" borderId="0" applyNumberFormat="0" applyBorder="0" applyAlignment="0" applyProtection="0">
      <alignment vertical="center"/>
    </xf>
    <xf numFmtId="0" fontId="62" fillId="55" borderId="0" applyNumberFormat="0" applyBorder="0" applyAlignment="0" applyProtection="0">
      <alignment vertical="center"/>
    </xf>
    <xf numFmtId="0" fontId="65" fillId="46" borderId="0" applyNumberFormat="0" applyBorder="0" applyAlignment="0" applyProtection="0">
      <alignment vertical="center"/>
    </xf>
    <xf numFmtId="0" fontId="73" fillId="41" borderId="0" applyNumberFormat="0" applyBorder="0" applyAlignment="0" applyProtection="0"/>
    <xf numFmtId="0" fontId="84" fillId="0" borderId="0" applyNumberFormat="0" applyAlignment="0">
      <alignment horizontal="left"/>
    </xf>
    <xf numFmtId="0" fontId="68" fillId="60" borderId="0" applyNumberFormat="0" applyBorder="0" applyAlignment="0" applyProtection="0">
      <alignment vertical="center"/>
    </xf>
    <xf numFmtId="0" fontId="3" fillId="61" borderId="0" applyNumberFormat="0" applyBorder="0" applyAlignment="0" applyProtection="0">
      <alignment vertical="center"/>
    </xf>
    <xf numFmtId="0" fontId="65" fillId="46" borderId="0" applyProtection="0"/>
    <xf numFmtId="0" fontId="19" fillId="32" borderId="0" applyNumberFormat="0" applyBorder="0" applyAlignment="0" applyProtection="0">
      <alignment vertical="center"/>
    </xf>
    <xf numFmtId="0" fontId="63" fillId="0" borderId="26" applyNumberFormat="0" applyFill="0" applyAlignment="0" applyProtection="0">
      <alignment vertical="center"/>
    </xf>
    <xf numFmtId="0" fontId="19" fillId="20" borderId="0" applyNumberFormat="0" applyBorder="0" applyAlignment="0" applyProtection="0">
      <alignment vertical="center"/>
    </xf>
    <xf numFmtId="24" fontId="85" fillId="0" borderId="0" applyFont="0" applyFill="0" applyBorder="0" applyAlignment="0" applyProtection="0"/>
    <xf numFmtId="0" fontId="65" fillId="62" borderId="0" applyNumberFormat="0" applyBorder="0" applyAlignment="0" applyProtection="0">
      <alignment vertical="center"/>
    </xf>
    <xf numFmtId="0" fontId="80" fillId="63" borderId="0" applyNumberFormat="0" applyBorder="0" applyAlignment="0" applyProtection="0">
      <alignment vertical="center"/>
    </xf>
    <xf numFmtId="0" fontId="3" fillId="0" borderId="0">
      <alignment vertical="center"/>
    </xf>
    <xf numFmtId="0" fontId="19" fillId="64" borderId="0" applyNumberFormat="0" applyBorder="0" applyAlignment="0" applyProtection="0">
      <alignment vertical="center"/>
    </xf>
    <xf numFmtId="0" fontId="80" fillId="54" borderId="0" applyNumberFormat="0" applyBorder="0" applyAlignment="0" applyProtection="0">
      <alignment vertical="center"/>
    </xf>
    <xf numFmtId="0" fontId="78" fillId="14" borderId="0" applyNumberFormat="0" applyBorder="0" applyAlignment="0" applyProtection="0">
      <alignment vertical="center"/>
    </xf>
    <xf numFmtId="0" fontId="86" fillId="53" borderId="27" applyNumberFormat="0" applyAlignment="0" applyProtection="0">
      <alignment vertical="center"/>
    </xf>
    <xf numFmtId="0" fontId="87" fillId="36" borderId="19" applyNumberFormat="0" applyAlignment="0" applyProtection="0">
      <alignment vertical="center"/>
    </xf>
    <xf numFmtId="0" fontId="65" fillId="61" borderId="0" applyNumberFormat="0" applyBorder="0" applyAlignment="0" applyProtection="0">
      <alignment vertical="center"/>
    </xf>
    <xf numFmtId="0" fontId="88" fillId="0" borderId="4">
      <alignment horizontal="left" vertical="center"/>
    </xf>
    <xf numFmtId="1" fontId="1" fillId="0" borderId="1">
      <alignment vertical="center"/>
      <protection locked="0"/>
    </xf>
    <xf numFmtId="9" fontId="65" fillId="0" borderId="0" applyFont="0" applyFill="0" applyBorder="0" applyAlignment="0" applyProtection="0">
      <alignment vertical="center"/>
    </xf>
    <xf numFmtId="180" fontId="1" fillId="0" borderId="1">
      <alignment vertical="center"/>
      <protection locked="0"/>
    </xf>
    <xf numFmtId="0" fontId="19" fillId="65" borderId="0" applyNumberFormat="0" applyBorder="0" applyAlignment="0" applyProtection="0">
      <alignment vertical="center"/>
    </xf>
    <xf numFmtId="0" fontId="65" fillId="46" borderId="0"/>
    <xf numFmtId="181" fontId="3" fillId="0" borderId="0" applyFont="0" applyFill="0" applyBorder="0" applyAlignment="0" applyProtection="0"/>
    <xf numFmtId="0" fontId="19" fillId="66" borderId="0" applyNumberFormat="0" applyBorder="0" applyAlignment="0" applyProtection="0">
      <alignment vertical="center"/>
    </xf>
    <xf numFmtId="0" fontId="68" fillId="60" borderId="0" applyProtection="0"/>
    <xf numFmtId="0" fontId="64" fillId="0" borderId="0"/>
    <xf numFmtId="0" fontId="67" fillId="61" borderId="0" applyNumberFormat="0" applyBorder="0" applyAlignment="0" applyProtection="0">
      <alignment vertical="center"/>
    </xf>
    <xf numFmtId="0" fontId="62" fillId="43" borderId="0" applyNumberFormat="0" applyBorder="0" applyAlignment="0" applyProtection="0">
      <alignment vertical="center"/>
    </xf>
    <xf numFmtId="0" fontId="19" fillId="67" borderId="0" applyNumberFormat="0" applyBorder="0" applyAlignment="0" applyProtection="0">
      <alignment vertical="center"/>
    </xf>
    <xf numFmtId="0" fontId="75" fillId="41" borderId="19" applyNumberFormat="0" applyAlignment="0" applyProtection="0">
      <alignment vertical="center"/>
    </xf>
    <xf numFmtId="0" fontId="3" fillId="0" borderId="28" applyNumberFormat="0" applyFill="0" applyAlignment="0" applyProtection="0">
      <alignment vertical="center"/>
    </xf>
    <xf numFmtId="0" fontId="62" fillId="68" borderId="0" applyNumberFormat="0" applyBorder="0" applyAlignment="0" applyProtection="0">
      <alignment vertical="center"/>
    </xf>
    <xf numFmtId="0" fontId="19" fillId="69" borderId="0" applyNumberFormat="0" applyBorder="0" applyAlignment="0" applyProtection="0">
      <alignment vertical="center"/>
    </xf>
    <xf numFmtId="0" fontId="80" fillId="37" borderId="0" applyNumberFormat="0" applyBorder="0" applyAlignment="0" applyProtection="0">
      <alignment vertical="center"/>
    </xf>
    <xf numFmtId="0" fontId="68" fillId="70" borderId="0" applyNumberFormat="0" applyBorder="0" applyAlignment="0" applyProtection="0"/>
    <xf numFmtId="0" fontId="68" fillId="49" borderId="0" applyNumberFormat="0" applyBorder="0" applyAlignment="0" applyProtection="0"/>
    <xf numFmtId="10" fontId="3" fillId="0" borderId="0" applyProtection="0"/>
    <xf numFmtId="0" fontId="65" fillId="39" borderId="0" applyNumberFormat="0" applyBorder="0" applyAlignment="0" applyProtection="0">
      <alignment vertical="center"/>
    </xf>
    <xf numFmtId="0" fontId="89" fillId="0" borderId="0">
      <alignment vertical="top"/>
    </xf>
    <xf numFmtId="182" fontId="3" fillId="0" borderId="0">
      <alignment vertical="center"/>
    </xf>
    <xf numFmtId="0" fontId="71" fillId="34" borderId="0" applyProtection="0"/>
    <xf numFmtId="0" fontId="71" fillId="46" borderId="0"/>
    <xf numFmtId="0" fontId="73" fillId="61" borderId="0" applyNumberFormat="0" applyBorder="0" applyAlignment="0" applyProtection="0">
      <alignment vertical="center"/>
    </xf>
    <xf numFmtId="0" fontId="78" fillId="71" borderId="0" applyNumberFormat="0" applyBorder="0" applyAlignment="0" applyProtection="0">
      <alignment vertical="center"/>
    </xf>
    <xf numFmtId="0" fontId="47" fillId="0" borderId="29" applyNumberFormat="0" applyFill="0" applyAlignment="0" applyProtection="0">
      <alignment vertical="center"/>
    </xf>
    <xf numFmtId="0" fontId="3" fillId="36" borderId="0" applyNumberFormat="0" applyBorder="0" applyAlignment="0" applyProtection="0">
      <alignment vertical="center"/>
    </xf>
    <xf numFmtId="0" fontId="80" fillId="43" borderId="0" applyNumberFormat="0" applyBorder="0" applyAlignment="0" applyProtection="0">
      <alignment vertical="center"/>
    </xf>
    <xf numFmtId="0" fontId="78" fillId="72" borderId="0" applyNumberFormat="0" applyBorder="0" applyAlignment="0" applyProtection="0">
      <alignment vertical="center"/>
    </xf>
    <xf numFmtId="43" fontId="3" fillId="0" borderId="0" applyFont="0" applyFill="0" applyBorder="0" applyAlignment="0" applyProtection="0">
      <alignment vertical="center"/>
    </xf>
    <xf numFmtId="0" fontId="64" fillId="0" borderId="0">
      <protection locked="0"/>
    </xf>
    <xf numFmtId="0" fontId="90" fillId="0" borderId="0" applyNumberFormat="0" applyFill="0" applyBorder="0" applyAlignment="0" applyProtection="0">
      <alignment vertical="center"/>
    </xf>
    <xf numFmtId="0" fontId="91" fillId="5" borderId="14" applyNumberFormat="0" applyAlignment="0" applyProtection="0">
      <alignment vertical="center"/>
    </xf>
    <xf numFmtId="0" fontId="77" fillId="73" borderId="0" applyNumberFormat="0" applyBorder="0" applyAlignment="0" applyProtection="0"/>
    <xf numFmtId="0" fontId="92" fillId="0" borderId="28" applyNumberFormat="0" applyFill="0" applyAlignment="0" applyProtection="0">
      <alignment vertical="center"/>
    </xf>
    <xf numFmtId="0" fontId="88" fillId="54" borderId="0" applyNumberFormat="0" applyBorder="0" applyAlignment="0" applyProtection="0">
      <alignment vertical="center"/>
    </xf>
    <xf numFmtId="0" fontId="93" fillId="46" borderId="0" applyNumberFormat="0" applyBorder="0" applyAlignment="0" applyProtection="0">
      <alignment vertical="center"/>
    </xf>
    <xf numFmtId="0" fontId="0" fillId="0" borderId="0" applyProtection="0">
      <alignment vertical="center"/>
    </xf>
    <xf numFmtId="0" fontId="65" fillId="39" borderId="0" applyProtection="0"/>
    <xf numFmtId="0" fontId="5" fillId="74" borderId="0" applyNumberFormat="0" applyBorder="0" applyAlignment="0" applyProtection="0">
      <alignment vertical="center"/>
    </xf>
    <xf numFmtId="183" fontId="10" fillId="0" borderId="0" applyProtection="0">
      <alignment vertical="center"/>
    </xf>
    <xf numFmtId="0" fontId="94" fillId="0" borderId="30" applyProtection="0"/>
    <xf numFmtId="49" fontId="64" fillId="0" borderId="0" applyFont="0" applyFill="0" applyBorder="0" applyAlignment="0" applyProtection="0"/>
    <xf numFmtId="0" fontId="68" fillId="75" borderId="0" applyNumberFormat="0" applyBorder="0" applyAlignment="0" applyProtection="0">
      <alignment vertical="center"/>
    </xf>
    <xf numFmtId="0" fontId="46" fillId="0" borderId="31" applyNumberFormat="0" applyFill="0" applyAlignment="0" applyProtection="0">
      <alignment vertical="center"/>
    </xf>
    <xf numFmtId="37" fontId="95" fillId="0" borderId="0"/>
    <xf numFmtId="0" fontId="96" fillId="0" borderId="0" applyNumberFormat="0" applyFill="0" applyBorder="0" applyAlignment="0" applyProtection="0">
      <alignment vertical="center"/>
    </xf>
    <xf numFmtId="9" fontId="65" fillId="0" borderId="0" applyFont="0" applyBorder="0" applyAlignment="0" applyProtection="0">
      <alignment vertical="center"/>
    </xf>
    <xf numFmtId="184" fontId="3" fillId="0" borderId="0">
      <alignment vertical="center"/>
    </xf>
    <xf numFmtId="0" fontId="73" fillId="34" borderId="0" applyNumberFormat="0" applyBorder="0" applyAlignment="0" applyProtection="0">
      <alignment vertical="center"/>
    </xf>
    <xf numFmtId="0" fontId="97" fillId="41" borderId="32"/>
    <xf numFmtId="0" fontId="98" fillId="0" borderId="0">
      <alignment vertical="center"/>
    </xf>
    <xf numFmtId="0" fontId="99" fillId="39" borderId="0" applyNumberFormat="0" applyBorder="0" applyAlignment="0" applyProtection="0">
      <alignment vertical="center"/>
    </xf>
    <xf numFmtId="185" fontId="100" fillId="0" borderId="0" applyFont="0" applyFill="0" applyBorder="0" applyAlignment="0" applyProtection="0"/>
    <xf numFmtId="0" fontId="77" fillId="38" borderId="0"/>
    <xf numFmtId="0" fontId="73" fillId="39" borderId="0" applyNumberFormat="0" applyBorder="0" applyAlignment="0" applyProtection="0">
      <alignment vertical="center"/>
    </xf>
    <xf numFmtId="0" fontId="62" fillId="76" borderId="0" applyNumberFormat="0" applyBorder="0" applyAlignment="0" applyProtection="0">
      <alignment vertical="center"/>
    </xf>
    <xf numFmtId="186" fontId="69" fillId="0" borderId="0" applyFont="0" applyFill="0" applyBorder="0" applyAlignment="0" applyProtection="0"/>
    <xf numFmtId="0" fontId="19" fillId="77" borderId="0" applyNumberFormat="0" applyBorder="0" applyAlignment="0" applyProtection="0">
      <alignment vertical="center"/>
    </xf>
    <xf numFmtId="0" fontId="101" fillId="0" borderId="0" applyNumberFormat="0" applyFont="0" applyFill="0" applyBorder="0" applyAlignment="0" applyProtection="0">
      <alignment horizontal="left"/>
    </xf>
    <xf numFmtId="0" fontId="102" fillId="0" borderId="0">
      <alignment vertical="center"/>
    </xf>
    <xf numFmtId="0" fontId="73" fillId="42" borderId="0" applyNumberFormat="0" applyBorder="0" applyAlignment="0" applyProtection="0">
      <alignment vertical="center"/>
    </xf>
    <xf numFmtId="0" fontId="62" fillId="63" borderId="0" applyNumberFormat="0" applyBorder="0" applyAlignment="0" applyProtection="0">
      <alignment vertical="center"/>
    </xf>
    <xf numFmtId="9" fontId="3" fillId="0" borderId="0" applyFont="0" applyBorder="0" applyAlignment="0" applyProtection="0">
      <alignment vertical="center"/>
    </xf>
    <xf numFmtId="0" fontId="88" fillId="45" borderId="0" applyNumberFormat="0" applyBorder="0" applyAlignment="0" applyProtection="0">
      <alignment vertical="center"/>
    </xf>
    <xf numFmtId="0" fontId="73" fillId="35" borderId="0" applyNumberFormat="0" applyBorder="0" applyAlignment="0" applyProtection="0">
      <alignment vertical="center"/>
    </xf>
    <xf numFmtId="0" fontId="68" fillId="35" borderId="0" applyNumberFormat="0" applyBorder="0" applyAlignment="0" applyProtection="0"/>
    <xf numFmtId="178" fontId="7" fillId="0" borderId="0" applyFont="0" applyFill="0" applyBorder="0" applyAlignment="0" applyProtection="0"/>
    <xf numFmtId="0" fontId="103" fillId="7" borderId="0" applyNumberFormat="0" applyBorder="0" applyAlignment="0" applyProtection="0">
      <alignment vertical="center"/>
    </xf>
    <xf numFmtId="0" fontId="104" fillId="0" borderId="0"/>
    <xf numFmtId="0" fontId="94" fillId="0" borderId="30" applyNumberFormat="0" applyFill="0" applyAlignment="0" applyProtection="0">
      <alignment vertical="center"/>
    </xf>
    <xf numFmtId="0" fontId="105" fillId="54" borderId="0" applyNumberFormat="0" applyBorder="0" applyAlignment="0" applyProtection="0">
      <alignment vertical="center"/>
    </xf>
    <xf numFmtId="0" fontId="71" fillId="46" borderId="0" applyProtection="0"/>
    <xf numFmtId="0" fontId="19" fillId="78" borderId="0" applyNumberFormat="0" applyBorder="0" applyAlignment="0" applyProtection="0">
      <alignment vertical="center"/>
    </xf>
    <xf numFmtId="0" fontId="106" fillId="0" borderId="0" applyNumberFormat="0" applyFill="0" applyBorder="0" applyAlignment="0" applyProtection="0">
      <alignment vertical="center"/>
    </xf>
    <xf numFmtId="187" fontId="64" fillId="0" borderId="0">
      <protection locked="0"/>
    </xf>
    <xf numFmtId="0" fontId="3" fillId="0" borderId="0" applyNumberFormat="0" applyFont="0" applyFill="0" applyBorder="0" applyAlignment="0">
      <alignment horizontal="center" vertical="center"/>
    </xf>
    <xf numFmtId="0" fontId="1" fillId="0" borderId="0">
      <alignment vertical="center"/>
    </xf>
    <xf numFmtId="0" fontId="3" fillId="68" borderId="0" applyNumberFormat="0" applyBorder="0" applyAlignment="0" applyProtection="0">
      <alignment vertical="center"/>
    </xf>
    <xf numFmtId="0" fontId="3" fillId="41" borderId="0" applyNumberFormat="0" applyBorder="0" applyAlignment="0" applyProtection="0">
      <alignment vertical="center"/>
    </xf>
    <xf numFmtId="0" fontId="3" fillId="43" borderId="0" applyNumberFormat="0" applyBorder="0" applyAlignment="0" applyProtection="0">
      <alignment vertical="center"/>
    </xf>
    <xf numFmtId="0" fontId="88" fillId="38" borderId="0" applyNumberFormat="0" applyBorder="0" applyAlignment="0" applyProtection="0">
      <alignment vertical="center"/>
    </xf>
    <xf numFmtId="10" fontId="61" fillId="41" borderId="1" applyNumberFormat="0" applyBorder="0" applyAlignment="0" applyProtection="0">
      <alignment vertical="center"/>
    </xf>
    <xf numFmtId="0" fontId="107" fillId="0" borderId="0" applyNumberFormat="0" applyFill="0" applyBorder="0" applyAlignment="0" applyProtection="0">
      <alignment vertical="center"/>
    </xf>
    <xf numFmtId="0" fontId="19" fillId="74" borderId="0" applyNumberFormat="0" applyBorder="0" applyAlignment="0" applyProtection="0">
      <alignment vertical="center"/>
    </xf>
    <xf numFmtId="0" fontId="108" fillId="0" borderId="17" applyNumberFormat="0" applyFill="0" applyAlignment="0" applyProtection="0">
      <alignment vertical="center"/>
    </xf>
    <xf numFmtId="0" fontId="104" fillId="0" borderId="0" applyProtection="0"/>
    <xf numFmtId="0" fontId="109" fillId="0" borderId="0"/>
    <xf numFmtId="0" fontId="73" fillId="35" borderId="0" applyNumberFormat="0" applyBorder="0" applyAlignment="0" applyProtection="0"/>
    <xf numFmtId="0" fontId="72" fillId="0" borderId="0" applyProtection="0">
      <alignment vertical="center"/>
    </xf>
    <xf numFmtId="0" fontId="78" fillId="79" borderId="0" applyNumberFormat="0" applyBorder="0" applyAlignment="0" applyProtection="0">
      <alignment vertical="center"/>
    </xf>
    <xf numFmtId="188" fontId="72" fillId="0" borderId="0"/>
    <xf numFmtId="0" fontId="110" fillId="0" borderId="33" applyNumberFormat="0" applyFill="0" applyAlignment="0" applyProtection="0">
      <alignment vertical="center"/>
    </xf>
    <xf numFmtId="176" fontId="64" fillId="0" borderId="1" applyNumberFormat="0"/>
    <xf numFmtId="0" fontId="62" fillId="80" borderId="0" applyNumberFormat="0" applyBorder="0" applyAlignment="0" applyProtection="0">
      <alignment vertical="center"/>
    </xf>
    <xf numFmtId="189" fontId="111" fillId="0" borderId="0" applyFont="0" applyFill="0" applyBorder="0" applyAlignment="0" applyProtection="0"/>
    <xf numFmtId="0" fontId="112" fillId="0" borderId="0" applyFont="0" applyFill="0" applyBorder="0" applyAlignment="0" applyProtection="0"/>
    <xf numFmtId="184" fontId="64" fillId="0" borderId="0" applyFont="0" applyFill="0" applyBorder="0" applyAlignment="0" applyProtection="0"/>
    <xf numFmtId="0" fontId="99" fillId="61" borderId="0" applyProtection="0"/>
    <xf numFmtId="0" fontId="80" fillId="35" borderId="0" applyNumberFormat="0" applyBorder="0" applyAlignment="0" applyProtection="0">
      <alignment vertical="center"/>
    </xf>
    <xf numFmtId="0" fontId="68" fillId="37" borderId="0" applyNumberFormat="0" applyBorder="0" applyAlignment="0" applyProtection="0"/>
    <xf numFmtId="190" fontId="64" fillId="0" borderId="0"/>
    <xf numFmtId="9" fontId="3" fillId="0" borderId="0" applyFont="0" applyFill="0" applyBorder="0" applyAlignment="0" applyProtection="0">
      <alignment vertical="center"/>
    </xf>
    <xf numFmtId="0" fontId="95" fillId="37" borderId="0" applyNumberFormat="0" applyBorder="0" applyAlignment="0" applyProtection="0">
      <alignment vertical="center"/>
    </xf>
    <xf numFmtId="0" fontId="64" fillId="0" borderId="0" applyNumberFormat="0" applyFill="0" applyBorder="0" applyAlignment="0" applyProtection="0"/>
    <xf numFmtId="0" fontId="3" fillId="37" borderId="0" applyNumberFormat="0" applyBorder="0" applyAlignment="0" applyProtection="0">
      <alignment vertical="center"/>
    </xf>
    <xf numFmtId="191" fontId="7" fillId="0" borderId="0" applyFont="0" applyFill="0" applyBorder="0" applyAlignment="0" applyProtection="0"/>
    <xf numFmtId="10" fontId="85" fillId="0" borderId="0" applyFont="0" applyFill="0" applyBorder="0" applyAlignment="0" applyProtection="0"/>
    <xf numFmtId="0" fontId="68" fillId="43" borderId="0" applyProtection="0"/>
    <xf numFmtId="0" fontId="79" fillId="0" borderId="34">
      <alignment horizontal="center"/>
    </xf>
    <xf numFmtId="0" fontId="77" fillId="34" borderId="0" applyNumberFormat="0" applyBorder="0" applyAlignment="0" applyProtection="0">
      <alignment vertical="center"/>
    </xf>
    <xf numFmtId="40" fontId="111" fillId="0" borderId="0" applyFont="0" applyFill="0" applyBorder="0" applyAlignment="0" applyProtection="0"/>
    <xf numFmtId="38" fontId="111" fillId="0" borderId="0" applyFont="0" applyFill="0" applyBorder="0" applyAlignment="0" applyProtection="0"/>
    <xf numFmtId="192" fontId="64" fillId="0" borderId="0" applyFill="0" applyBorder="0" applyAlignment="0"/>
    <xf numFmtId="0" fontId="113" fillId="34" borderId="0"/>
    <xf numFmtId="0" fontId="65" fillId="3" borderId="11" applyNumberFormat="0" applyFont="0" applyAlignment="0" applyProtection="0">
      <alignment vertical="center"/>
    </xf>
    <xf numFmtId="193" fontId="3" fillId="0" borderId="0">
      <alignment vertical="center"/>
    </xf>
    <xf numFmtId="0" fontId="73" fillId="38" borderId="0" applyNumberFormat="0" applyBorder="0" applyAlignment="0" applyProtection="0">
      <alignment vertical="center"/>
    </xf>
    <xf numFmtId="0" fontId="3" fillId="0" borderId="0">
      <protection locked="0"/>
    </xf>
    <xf numFmtId="0" fontId="114" fillId="61" borderId="0" applyNumberFormat="0" applyBorder="0" applyAlignment="0" applyProtection="0">
      <alignment vertical="center"/>
    </xf>
    <xf numFmtId="0" fontId="78" fillId="81" borderId="0" applyNumberFormat="0" applyBorder="0" applyAlignment="0" applyProtection="0">
      <alignment vertical="center"/>
    </xf>
    <xf numFmtId="194" fontId="89" fillId="0" borderId="0"/>
    <xf numFmtId="195" fontId="10" fillId="0" borderId="0" applyFill="0" applyBorder="0" applyProtection="0">
      <alignment horizontal="right"/>
    </xf>
    <xf numFmtId="3" fontId="3" fillId="0" borderId="0" applyFont="0" applyFill="0" applyBorder="0" applyAlignment="0" applyProtection="0"/>
    <xf numFmtId="0" fontId="80" fillId="60" borderId="0" applyNumberFormat="0" applyBorder="0" applyAlignment="0" applyProtection="0">
      <alignment vertical="center"/>
    </xf>
    <xf numFmtId="0" fontId="107" fillId="0" borderId="0"/>
    <xf numFmtId="0" fontId="65" fillId="43" borderId="0" applyProtection="0"/>
    <xf numFmtId="0" fontId="67" fillId="61" borderId="0" applyProtection="0"/>
    <xf numFmtId="0" fontId="94" fillId="0" borderId="0" applyNumberFormat="0" applyFill="0" applyBorder="0" applyAlignment="0" applyProtection="0">
      <alignment vertical="center"/>
    </xf>
    <xf numFmtId="0" fontId="45" fillId="0" borderId="23" applyNumberFormat="0" applyFill="0" applyAlignment="0" applyProtection="0">
      <alignment vertical="center"/>
    </xf>
    <xf numFmtId="49" fontId="10" fillId="0" borderId="0" applyProtection="0">
      <alignment horizontal="left"/>
    </xf>
    <xf numFmtId="0" fontId="3" fillId="0" borderId="0" applyNumberFormat="0" applyFill="0" applyBorder="0" applyAlignment="0" applyProtection="0">
      <alignment vertical="center"/>
    </xf>
    <xf numFmtId="0" fontId="115" fillId="0" borderId="0"/>
    <xf numFmtId="196" fontId="116" fillId="82" borderId="0"/>
    <xf numFmtId="0" fontId="117" fillId="0" borderId="0" applyNumberFormat="0" applyFill="0" applyBorder="0" applyAlignment="0" applyProtection="0">
      <alignment vertical="top"/>
      <protection locked="0"/>
    </xf>
    <xf numFmtId="0" fontId="0" fillId="0" borderId="0"/>
    <xf numFmtId="0" fontId="68" fillId="53" borderId="0" applyProtection="0"/>
    <xf numFmtId="0" fontId="3" fillId="42" borderId="0" applyNumberFormat="0" applyBorder="0" applyAlignment="0" applyProtection="0">
      <alignment vertical="center"/>
    </xf>
    <xf numFmtId="0" fontId="62" fillId="83" borderId="0" applyProtection="0"/>
    <xf numFmtId="0" fontId="68" fillId="84" borderId="0" applyNumberFormat="0" applyBorder="0" applyAlignment="0" applyProtection="0">
      <alignment vertical="center"/>
    </xf>
    <xf numFmtId="0" fontId="118" fillId="0" borderId="35" applyNumberFormat="0" applyFill="0" applyAlignment="0" applyProtection="0">
      <alignment vertical="center"/>
    </xf>
    <xf numFmtId="0" fontId="7" fillId="0" borderId="0" applyProtection="0">
      <alignment vertical="center"/>
    </xf>
    <xf numFmtId="0" fontId="88" fillId="46" borderId="0" applyNumberFormat="0" applyBorder="0" applyAlignment="0" applyProtection="0">
      <alignment vertical="center"/>
    </xf>
    <xf numFmtId="0" fontId="78" fillId="85" borderId="0" applyNumberFormat="0" applyBorder="0" applyAlignment="0" applyProtection="0">
      <alignment vertical="center"/>
    </xf>
    <xf numFmtId="0" fontId="5" fillId="50" borderId="0" applyNumberFormat="0" applyBorder="0" applyAlignment="0" applyProtection="0">
      <alignment vertical="center"/>
    </xf>
    <xf numFmtId="0" fontId="65" fillId="35" borderId="0" applyProtection="0"/>
    <xf numFmtId="0" fontId="106" fillId="0" borderId="0" applyProtection="0"/>
    <xf numFmtId="0" fontId="119" fillId="0" borderId="0" applyNumberFormat="0" applyFill="0" applyBorder="0" applyAlignment="0" applyProtection="0">
      <alignment vertical="center"/>
    </xf>
    <xf numFmtId="40" fontId="120" fillId="41" borderId="0">
      <alignment horizontal="right"/>
    </xf>
    <xf numFmtId="0" fontId="65" fillId="62" borderId="0" applyProtection="0"/>
    <xf numFmtId="0" fontId="65" fillId="0" borderId="0">
      <alignment vertical="center"/>
    </xf>
    <xf numFmtId="0" fontId="62" fillId="83" borderId="0"/>
    <xf numFmtId="0" fontId="104" fillId="0" borderId="0">
      <alignment vertical="center"/>
    </xf>
    <xf numFmtId="0" fontId="113" fillId="34" borderId="0" applyNumberFormat="0" applyBorder="0" applyAlignment="0" applyProtection="0">
      <alignment vertical="center"/>
    </xf>
    <xf numFmtId="0" fontId="78" fillId="86" borderId="0" applyNumberFormat="0" applyBorder="0" applyAlignment="0" applyProtection="0">
      <alignment vertical="center"/>
    </xf>
    <xf numFmtId="0" fontId="88" fillId="0" borderId="36" applyNumberFormat="0" applyAlignment="0" applyProtection="0">
      <alignment horizontal="left" vertical="center"/>
    </xf>
    <xf numFmtId="3" fontId="121" fillId="0" borderId="0"/>
    <xf numFmtId="0" fontId="88" fillId="35" borderId="0" applyNumberFormat="0" applyBorder="0" applyAlignment="0" applyProtection="0">
      <alignment vertical="center"/>
    </xf>
    <xf numFmtId="0" fontId="3" fillId="39" borderId="0" applyNumberFormat="0" applyBorder="0" applyAlignment="0" applyProtection="0"/>
    <xf numFmtId="0" fontId="99" fillId="39" borderId="0" applyNumberFormat="0" applyBorder="0" applyAlignment="0" applyProtection="0"/>
    <xf numFmtId="0" fontId="19" fillId="87" borderId="0" applyNumberFormat="0" applyBorder="0" applyAlignment="0" applyProtection="0">
      <alignment vertical="center"/>
    </xf>
    <xf numFmtId="0" fontId="3" fillId="49" borderId="0" applyNumberFormat="0" applyBorder="0" applyAlignment="0" applyProtection="0">
      <alignment vertical="center"/>
    </xf>
    <xf numFmtId="0" fontId="122" fillId="36" borderId="21" applyNumberFormat="0" applyAlignment="0" applyProtection="0">
      <alignment vertical="center"/>
    </xf>
    <xf numFmtId="197" fontId="3" fillId="0" borderId="0">
      <alignment vertical="center"/>
    </xf>
    <xf numFmtId="0" fontId="61" fillId="88" borderId="1"/>
    <xf numFmtId="0" fontId="93" fillId="46" borderId="0" applyProtection="0"/>
    <xf numFmtId="0" fontId="99" fillId="39" borderId="0" applyProtection="0"/>
    <xf numFmtId="0" fontId="123" fillId="89" borderId="0" applyNumberFormat="0" applyBorder="0" applyAlignment="0" applyProtection="0"/>
    <xf numFmtId="0" fontId="3" fillId="35" borderId="0" applyNumberFormat="0" applyBorder="0" applyAlignment="0" applyProtection="0">
      <alignment vertical="center"/>
    </xf>
    <xf numFmtId="1" fontId="64" fillId="0" borderId="37" applyFill="0" applyProtection="0">
      <alignment horizontal="center"/>
    </xf>
    <xf numFmtId="0" fontId="3" fillId="62" borderId="0" applyNumberFormat="0" applyBorder="0" applyAlignment="0" applyProtection="0">
      <alignment vertical="center"/>
    </xf>
    <xf numFmtId="0" fontId="124" fillId="0" borderId="38" applyProtection="0">
      <alignment vertical="center"/>
    </xf>
    <xf numFmtId="0" fontId="3" fillId="0" borderId="24" applyNumberFormat="0" applyFill="0" applyAlignment="0" applyProtection="0">
      <alignment vertical="center"/>
    </xf>
    <xf numFmtId="10" fontId="64" fillId="0" borderId="0" applyFont="0" applyFill="0" applyBorder="0" applyAlignment="0" applyProtection="0"/>
    <xf numFmtId="0" fontId="78" fillId="90" borderId="0" applyNumberFormat="0" applyBorder="0" applyAlignment="0" applyProtection="0">
      <alignment vertical="center"/>
    </xf>
    <xf numFmtId="0" fontId="62" fillId="91" borderId="0" applyNumberFormat="0" applyBorder="0" applyAlignment="0" applyProtection="0">
      <alignment vertical="center"/>
    </xf>
    <xf numFmtId="0" fontId="68" fillId="80" borderId="0"/>
    <xf numFmtId="0" fontId="65" fillId="39" borderId="0"/>
    <xf numFmtId="0" fontId="89" fillId="0" borderId="0">
      <alignment vertical="center"/>
    </xf>
    <xf numFmtId="183" fontId="3" fillId="0" borderId="0">
      <alignment vertical="center"/>
    </xf>
    <xf numFmtId="0" fontId="78" fillId="22" borderId="0" applyNumberFormat="0" applyBorder="0" applyAlignment="0" applyProtection="0">
      <alignment vertical="center"/>
    </xf>
    <xf numFmtId="0" fontId="73" fillId="62" borderId="0" applyNumberFormat="0" applyBorder="0" applyAlignment="0" applyProtection="0">
      <alignment vertical="center"/>
    </xf>
    <xf numFmtId="0" fontId="68" fillId="54" borderId="0"/>
    <xf numFmtId="0" fontId="19" fillId="92" borderId="0" applyNumberFormat="0" applyBorder="0" applyAlignment="0" applyProtection="0">
      <alignment vertical="center"/>
    </xf>
    <xf numFmtId="0" fontId="7" fillId="0" borderId="0">
      <alignment vertical="center"/>
    </xf>
    <xf numFmtId="0" fontId="125" fillId="34" borderId="0" applyNumberFormat="0" applyBorder="0" applyAlignment="0" applyProtection="0">
      <alignment vertical="center"/>
    </xf>
    <xf numFmtId="0" fontId="78" fillId="93" borderId="0" applyNumberFormat="0" applyBorder="0" applyAlignment="0" applyProtection="0">
      <alignment vertical="center"/>
    </xf>
    <xf numFmtId="0" fontId="126" fillId="0" borderId="0" applyNumberFormat="0" applyFill="0" applyBorder="0" applyAlignment="0" applyProtection="0">
      <alignment vertical="center"/>
    </xf>
    <xf numFmtId="0" fontId="127" fillId="0" borderId="0"/>
    <xf numFmtId="0" fontId="19" fillId="94" borderId="0" applyNumberFormat="0" applyBorder="0" applyAlignment="0" applyProtection="0">
      <alignment vertical="center"/>
    </xf>
    <xf numFmtId="0" fontId="88" fillId="34" borderId="0" applyNumberFormat="0" applyBorder="0" applyAlignment="0" applyProtection="0">
      <alignment vertical="center"/>
    </xf>
    <xf numFmtId="0" fontId="68" fillId="80" borderId="0" applyProtection="0"/>
    <xf numFmtId="0" fontId="110" fillId="0" borderId="0" applyNumberFormat="0" applyFill="0" applyBorder="0" applyAlignment="0" applyProtection="0">
      <alignment vertical="center"/>
    </xf>
    <xf numFmtId="0" fontId="78" fillId="95" borderId="0" applyNumberFormat="0" applyBorder="0" applyAlignment="0" applyProtection="0">
      <alignment vertical="center"/>
    </xf>
    <xf numFmtId="0" fontId="65" fillId="45" borderId="0" applyProtection="0"/>
    <xf numFmtId="198" fontId="128" fillId="0" borderId="0" applyFont="0" applyFill="0" applyBorder="0" applyAlignment="0" applyProtection="0"/>
    <xf numFmtId="0" fontId="3" fillId="45" borderId="0" applyNumberFormat="0" applyBorder="0" applyAlignment="0" applyProtection="0">
      <alignment vertical="center"/>
    </xf>
    <xf numFmtId="0" fontId="129" fillId="53" borderId="27" applyNumberFormat="0" applyAlignment="0" applyProtection="0">
      <alignment vertical="center"/>
    </xf>
    <xf numFmtId="0" fontId="19" fillId="96" borderId="0" applyNumberFormat="0" applyBorder="0" applyAlignment="0" applyProtection="0">
      <alignment vertical="center"/>
    </xf>
    <xf numFmtId="199" fontId="0" fillId="0" borderId="0" applyFont="0" applyFill="0" applyBorder="0" applyAlignment="0" applyProtection="0">
      <alignment vertical="center"/>
    </xf>
    <xf numFmtId="0" fontId="88" fillId="42" borderId="0" applyNumberFormat="0" applyBorder="0" applyAlignment="0" applyProtection="0">
      <alignment vertical="center"/>
    </xf>
    <xf numFmtId="0" fontId="130" fillId="0" borderId="0" applyNumberFormat="0" applyBorder="0" applyAlignment="0" applyProtection="0">
      <alignment vertical="top"/>
      <protection locked="0"/>
    </xf>
    <xf numFmtId="0" fontId="93" fillId="34" borderId="0" applyNumberFormat="0" applyBorder="0" applyAlignment="0" applyProtection="0">
      <alignment vertical="center"/>
    </xf>
    <xf numFmtId="0" fontId="78" fillId="26" borderId="0" applyNumberFormat="0" applyBorder="0" applyAlignment="0" applyProtection="0">
      <alignment vertical="center"/>
    </xf>
    <xf numFmtId="3" fontId="101" fillId="0" borderId="0" applyFont="0" applyFill="0" applyBorder="0" applyAlignment="0" applyProtection="0"/>
    <xf numFmtId="200" fontId="10" fillId="0" borderId="0" applyFill="0" applyBorder="0" applyProtection="0">
      <alignment horizontal="right"/>
    </xf>
    <xf numFmtId="201" fontId="131" fillId="0" borderId="0" applyFill="0" applyBorder="0" applyProtection="0">
      <alignment horizontal="center"/>
    </xf>
    <xf numFmtId="14" fontId="132" fillId="0" borderId="0">
      <alignment horizontal="center" wrapText="1"/>
      <protection locked="0"/>
    </xf>
    <xf numFmtId="202" fontId="64" fillId="0" borderId="0" applyFont="0" applyFill="0" applyBorder="0" applyAlignment="0" applyProtection="0"/>
    <xf numFmtId="0" fontId="3" fillId="0" borderId="0" applyNumberFormat="0" applyFont="0" applyBorder="0" applyAlignment="0" applyProtection="0">
      <alignment vertical="center"/>
    </xf>
    <xf numFmtId="0" fontId="89" fillId="0" borderId="0"/>
    <xf numFmtId="0" fontId="72" fillId="0" borderId="28" applyNumberFormat="0" applyFill="0" applyAlignment="0" applyProtection="0">
      <alignment vertical="center"/>
    </xf>
    <xf numFmtId="0" fontId="73" fillId="44" borderId="0" applyNumberFormat="0" applyBorder="0" applyAlignment="0" applyProtection="0">
      <alignment vertical="center"/>
    </xf>
    <xf numFmtId="0" fontId="78" fillId="97" borderId="0" applyNumberFormat="0" applyBorder="0" applyAlignment="0" applyProtection="0">
      <alignment vertical="center"/>
    </xf>
    <xf numFmtId="0" fontId="5" fillId="58" borderId="0" applyNumberFormat="0" applyBorder="0" applyAlignment="0" applyProtection="0">
      <alignment vertical="center"/>
    </xf>
    <xf numFmtId="0" fontId="78" fillId="18" borderId="0" applyNumberFormat="0" applyBorder="0" applyAlignment="0" applyProtection="0">
      <alignment vertical="center"/>
    </xf>
    <xf numFmtId="49" fontId="3" fillId="0" borderId="0" applyFont="0" applyFill="0" applyBorder="0" applyAlignment="0" applyProtection="0"/>
    <xf numFmtId="0" fontId="62" fillId="45" borderId="0" applyProtection="0"/>
    <xf numFmtId="191" fontId="3" fillId="0" borderId="0">
      <alignment vertical="center"/>
    </xf>
    <xf numFmtId="49" fontId="133" fillId="41" borderId="0">
      <alignment horizontal="center" vertical="center"/>
    </xf>
    <xf numFmtId="0" fontId="68" fillId="42" borderId="0" applyNumberFormat="0" applyBorder="0" applyAlignment="0" applyProtection="0"/>
    <xf numFmtId="0" fontId="1" fillId="0" borderId="1" applyProtection="0">
      <alignment horizontal="distributed" vertical="center" wrapText="1"/>
    </xf>
    <xf numFmtId="49" fontId="134" fillId="41" borderId="0">
      <alignment horizontal="left" vertical="top"/>
    </xf>
    <xf numFmtId="0" fontId="78" fillId="98" borderId="0" applyNumberFormat="0" applyBorder="0" applyAlignment="0" applyProtection="0">
      <alignment vertical="center"/>
    </xf>
    <xf numFmtId="0" fontId="68" fillId="43" borderId="0"/>
    <xf numFmtId="0" fontId="73" fillId="99" borderId="0" applyNumberFormat="0" applyBorder="0" applyAlignment="0" applyProtection="0"/>
    <xf numFmtId="0" fontId="86" fillId="53" borderId="27" applyProtection="0"/>
    <xf numFmtId="0" fontId="88" fillId="39" borderId="0" applyNumberFormat="0" applyBorder="0" applyAlignment="0" applyProtection="0">
      <alignment vertical="center"/>
    </xf>
    <xf numFmtId="0" fontId="68" fillId="36" borderId="0" applyNumberFormat="0" applyBorder="0" applyAlignment="0" applyProtection="0"/>
    <xf numFmtId="0" fontId="68" fillId="61" borderId="0" applyNumberFormat="0" applyBorder="0" applyAlignment="0" applyProtection="0">
      <alignment vertical="center"/>
    </xf>
    <xf numFmtId="0" fontId="135" fillId="34" borderId="0" applyNumberFormat="0" applyBorder="0" applyAlignment="0" applyProtection="0">
      <alignment vertical="center"/>
    </xf>
    <xf numFmtId="0" fontId="19" fillId="100" borderId="0" applyNumberFormat="0" applyBorder="0" applyAlignment="0" applyProtection="0">
      <alignment vertical="center"/>
    </xf>
    <xf numFmtId="10" fontId="100" fillId="0" borderId="0" applyFont="0" applyFill="0" applyBorder="0" applyAlignment="0" applyProtection="0"/>
    <xf numFmtId="0" fontId="136" fillId="46" borderId="0" applyNumberFormat="0" applyBorder="0" applyAlignment="0" applyProtection="0">
      <alignment vertical="center"/>
    </xf>
    <xf numFmtId="203" fontId="3" fillId="0" borderId="0" applyProtection="0"/>
    <xf numFmtId="0" fontId="137" fillId="0" borderId="0">
      <alignment vertical="center"/>
    </xf>
    <xf numFmtId="25" fontId="85" fillId="0" borderId="0" applyFont="0" applyFill="0" applyBorder="0" applyAlignment="0" applyProtection="0"/>
    <xf numFmtId="9" fontId="85" fillId="0" borderId="0" applyFont="0" applyFill="0" applyBorder="0" applyAlignment="0" applyProtection="0"/>
    <xf numFmtId="9" fontId="104" fillId="0" borderId="0" applyFont="0" applyFill="0" applyBorder="0" applyAlignment="0" applyProtection="0"/>
    <xf numFmtId="0" fontId="3" fillId="54" borderId="0" applyNumberFormat="0" applyBorder="0" applyAlignment="0" applyProtection="0">
      <alignment vertical="center"/>
    </xf>
    <xf numFmtId="0" fontId="68" fillId="34" borderId="0" applyProtection="0"/>
    <xf numFmtId="0" fontId="127" fillId="0" borderId="0">
      <alignment vertical="center"/>
    </xf>
    <xf numFmtId="0" fontId="73" fillId="101" borderId="0" applyNumberFormat="0" applyBorder="0" applyAlignment="0" applyProtection="0"/>
    <xf numFmtId="0" fontId="138" fillId="0" borderId="39" applyNumberFormat="0" applyFill="0" applyAlignment="0" applyProtection="0">
      <alignment vertical="center"/>
    </xf>
    <xf numFmtId="0" fontId="136" fillId="34" borderId="0" applyNumberFormat="0" applyBorder="0" applyAlignment="0" applyProtection="0">
      <alignment vertical="center"/>
    </xf>
    <xf numFmtId="0" fontId="68" fillId="70" borderId="0" applyNumberFormat="0" applyBorder="0" applyAlignment="0" applyProtection="0">
      <alignment vertical="center"/>
    </xf>
    <xf numFmtId="0" fontId="92" fillId="0" borderId="28" applyProtection="0"/>
    <xf numFmtId="0" fontId="3" fillId="0" borderId="0">
      <alignment vertical="top"/>
    </xf>
    <xf numFmtId="0" fontId="139" fillId="39" borderId="0" applyNumberFormat="0" applyBorder="0" applyAlignment="0" applyProtection="0"/>
    <xf numFmtId="0" fontId="62" fillId="37" borderId="0"/>
    <xf numFmtId="183" fontId="10" fillId="0" borderId="0">
      <alignment vertical="center"/>
    </xf>
    <xf numFmtId="0" fontId="74" fillId="0" borderId="24" applyProtection="0"/>
    <xf numFmtId="0" fontId="0" fillId="0" borderId="35" applyNumberFormat="0" applyFill="0" applyAlignment="0" applyProtection="0">
      <alignment vertical="center"/>
    </xf>
    <xf numFmtId="0" fontId="19" fillId="12" borderId="0" applyNumberFormat="0" applyBorder="0" applyAlignment="0" applyProtection="0">
      <alignment vertical="center"/>
    </xf>
    <xf numFmtId="0" fontId="65" fillId="49" borderId="0" applyProtection="0"/>
    <xf numFmtId="0" fontId="62" fillId="37" borderId="0" applyProtection="0"/>
    <xf numFmtId="0" fontId="3" fillId="0" borderId="0" applyProtection="0"/>
    <xf numFmtId="204" fontId="140" fillId="0" borderId="0" applyFill="0" applyBorder="0" applyProtection="0">
      <alignment horizontal="right"/>
    </xf>
    <xf numFmtId="40" fontId="141" fillId="0" borderId="0" applyBorder="0">
      <alignment horizontal="right"/>
    </xf>
    <xf numFmtId="0" fontId="71" fillId="48" borderId="0" applyProtection="0"/>
    <xf numFmtId="0" fontId="5" fillId="0" borderId="40" applyNumberFormat="0" applyFill="0" applyAlignment="0" applyProtection="0">
      <alignment vertical="center"/>
    </xf>
    <xf numFmtId="0" fontId="94" fillId="0" borderId="0" applyProtection="0"/>
    <xf numFmtId="0" fontId="1" fillId="0" borderId="0"/>
    <xf numFmtId="0" fontId="88" fillId="62" borderId="0" applyNumberFormat="0" applyBorder="0" applyAlignment="0" applyProtection="0">
      <alignment vertical="center"/>
    </xf>
    <xf numFmtId="205" fontId="64" fillId="0" borderId="0" applyFill="0" applyBorder="0" applyAlignment="0"/>
    <xf numFmtId="0" fontId="99" fillId="99" borderId="0" applyNumberFormat="0" applyBorder="0" applyAlignment="0" applyProtection="0"/>
    <xf numFmtId="0" fontId="3" fillId="38" borderId="0" applyNumberFormat="0" applyBorder="0" applyAlignment="0" applyProtection="0"/>
    <xf numFmtId="0" fontId="94" fillId="0" borderId="30"/>
    <xf numFmtId="0" fontId="73" fillId="35" borderId="0"/>
    <xf numFmtId="0" fontId="19" fillId="102" borderId="0" applyNumberFormat="0" applyBorder="0" applyAlignment="0" applyProtection="0">
      <alignment vertical="center"/>
    </xf>
    <xf numFmtId="0" fontId="142" fillId="0" borderId="24" applyNumberFormat="0" applyFill="0" applyAlignment="0" applyProtection="0">
      <alignment vertical="center"/>
    </xf>
    <xf numFmtId="0" fontId="5" fillId="12" borderId="0" applyNumberFormat="0" applyBorder="0" applyAlignment="0" applyProtection="0">
      <alignment vertical="center"/>
    </xf>
    <xf numFmtId="49" fontId="134" fillId="41" borderId="0">
      <alignment horizontal="left" vertical="center"/>
    </xf>
    <xf numFmtId="206" fontId="3" fillId="82" borderId="0"/>
    <xf numFmtId="0" fontId="73" fillId="38" borderId="0" applyProtection="0"/>
    <xf numFmtId="207" fontId="64" fillId="0" borderId="0" applyFill="0" applyBorder="0" applyAlignment="0"/>
    <xf numFmtId="0" fontId="62" fillId="68" borderId="0" applyProtection="0"/>
    <xf numFmtId="0" fontId="132" fillId="0" borderId="30" applyNumberFormat="0" applyFill="0" applyAlignment="0" applyProtection="0">
      <alignment vertical="center"/>
    </xf>
    <xf numFmtId="0" fontId="73" fillId="36" borderId="0" applyNumberFormat="0" applyBorder="0" applyAlignment="0" applyProtection="0"/>
    <xf numFmtId="0" fontId="68" fillId="43" borderId="0" applyNumberFormat="0" applyBorder="0" applyAlignment="0" applyProtection="0">
      <alignment vertical="center"/>
    </xf>
    <xf numFmtId="0" fontId="65" fillId="61" borderId="0" applyProtection="0"/>
    <xf numFmtId="0" fontId="5" fillId="66" borderId="0" applyNumberFormat="0" applyBorder="0" applyAlignment="0" applyProtection="0">
      <alignment vertical="center"/>
    </xf>
    <xf numFmtId="0" fontId="143" fillId="39" borderId="0" applyNumberFormat="0" applyBorder="0" applyAlignment="0" applyProtection="0">
      <alignment vertical="center"/>
    </xf>
    <xf numFmtId="0" fontId="5" fillId="0" borderId="0"/>
    <xf numFmtId="0" fontId="144" fillId="61" borderId="0" applyNumberFormat="0" applyBorder="0" applyAlignment="0" applyProtection="0">
      <alignment vertical="center"/>
    </xf>
    <xf numFmtId="0" fontId="145" fillId="0" borderId="0">
      <alignment horizontal="center" vertical="center"/>
    </xf>
    <xf numFmtId="0" fontId="68" fillId="103" borderId="0" applyNumberFormat="0" applyBorder="0" applyAlignment="0" applyProtection="0">
      <alignment vertical="center"/>
    </xf>
    <xf numFmtId="41" fontId="3" fillId="0" borderId="0" applyFont="0" applyFill="0" applyBorder="0" applyAlignment="0" applyProtection="0">
      <alignment vertical="center"/>
    </xf>
    <xf numFmtId="0" fontId="6" fillId="0" borderId="24" applyNumberFormat="0" applyFill="0" applyAlignment="0" applyProtection="0">
      <alignment vertical="center"/>
    </xf>
    <xf numFmtId="44" fontId="65" fillId="0" borderId="0" applyFont="0" applyFill="0" applyBorder="0" applyAlignment="0" applyProtection="0">
      <alignment vertical="center"/>
    </xf>
    <xf numFmtId="0" fontId="146" fillId="34" borderId="0" applyNumberFormat="0" applyBorder="0" applyAlignment="0" applyProtection="0"/>
    <xf numFmtId="0" fontId="147" fillId="0" borderId="39" applyNumberFormat="0" applyFill="0" applyAlignment="0" applyProtection="0">
      <alignment vertical="center"/>
    </xf>
    <xf numFmtId="0" fontId="124" fillId="0" borderId="0" applyProtection="0">
      <alignment vertical="center"/>
    </xf>
    <xf numFmtId="0" fontId="65" fillId="49" borderId="0"/>
    <xf numFmtId="0" fontId="68" fillId="73" borderId="0" applyNumberFormat="0" applyBorder="0" applyAlignment="0" applyProtection="0">
      <alignment vertical="center"/>
    </xf>
    <xf numFmtId="0" fontId="68" fillId="49" borderId="0" applyProtection="0"/>
    <xf numFmtId="0" fontId="115" fillId="0" borderId="0" applyNumberFormat="0" applyFont="0" applyFill="0" applyBorder="0" applyProtection="0">
      <alignment horizontal="center" vertical="center" wrapText="1"/>
    </xf>
    <xf numFmtId="43" fontId="19" fillId="0" borderId="0" applyFont="0" applyFill="0" applyBorder="0" applyAlignment="0" applyProtection="0">
      <alignment vertical="center"/>
    </xf>
    <xf numFmtId="208" fontId="137" fillId="0" borderId="0">
      <alignment vertical="center"/>
    </xf>
    <xf numFmtId="0" fontId="105" fillId="54" borderId="0" applyProtection="0"/>
    <xf numFmtId="0" fontId="73" fillId="38" borderId="0"/>
    <xf numFmtId="37" fontId="100" fillId="0" borderId="0" applyFont="0" applyFill="0" applyBorder="0" applyAlignment="0" applyProtection="0"/>
    <xf numFmtId="0" fontId="102" fillId="0" borderId="0" applyProtection="0">
      <alignment vertical="center"/>
    </xf>
    <xf numFmtId="0" fontId="68" fillId="34" borderId="0" applyNumberFormat="0" applyBorder="0" applyAlignment="0" applyProtection="0">
      <alignment vertical="center"/>
    </xf>
    <xf numFmtId="0" fontId="73" fillId="61" borderId="0" applyProtection="0"/>
    <xf numFmtId="0" fontId="72" fillId="0" borderId="0" applyProtection="0"/>
    <xf numFmtId="209" fontId="3" fillId="0" borderId="0" applyFont="0" applyFill="0" applyBorder="0" applyAlignment="0" applyProtection="0"/>
    <xf numFmtId="0" fontId="68" fillId="54" borderId="0" applyNumberFormat="0" applyBorder="0" applyAlignment="0" applyProtection="0">
      <alignment vertical="center"/>
    </xf>
    <xf numFmtId="0" fontId="19" fillId="104" borderId="0" applyNumberFormat="0" applyBorder="0" applyAlignment="0" applyProtection="0">
      <alignment vertical="center"/>
    </xf>
    <xf numFmtId="0" fontId="68" fillId="61" borderId="0" applyProtection="0"/>
    <xf numFmtId="0" fontId="90" fillId="0" borderId="0" applyProtection="0"/>
    <xf numFmtId="0" fontId="5" fillId="16" borderId="0" applyNumberFormat="0" applyBorder="0" applyAlignment="0" applyProtection="0">
      <alignment vertical="center"/>
    </xf>
    <xf numFmtId="9" fontId="3" fillId="0" borderId="0" applyProtection="0"/>
    <xf numFmtId="0" fontId="59" fillId="46" borderId="0" applyNumberFormat="0" applyBorder="0" applyAlignment="0" applyProtection="0">
      <alignment vertical="center"/>
    </xf>
    <xf numFmtId="0" fontId="64" fillId="0" borderId="10" applyNumberFormat="0" applyFill="0" applyProtection="0">
      <alignment horizontal="left"/>
    </xf>
    <xf numFmtId="0" fontId="73" fillId="42" borderId="0" applyNumberFormat="0" applyBorder="0" applyAlignment="0" applyProtection="0"/>
    <xf numFmtId="0" fontId="19" fillId="105" borderId="0" applyNumberFormat="0" applyBorder="0" applyAlignment="0" applyProtection="0">
      <alignment vertical="center"/>
    </xf>
    <xf numFmtId="206" fontId="3" fillId="106" borderId="0"/>
    <xf numFmtId="0" fontId="74" fillId="0" borderId="24"/>
    <xf numFmtId="0" fontId="68" fillId="107" borderId="0" applyNumberFormat="0" applyBorder="0" applyAlignment="0" applyProtection="0">
      <alignment vertical="center"/>
    </xf>
    <xf numFmtId="0" fontId="19" fillId="108" borderId="0" applyNumberFormat="0" applyBorder="0" applyAlignment="0" applyProtection="0">
      <alignment vertical="center"/>
    </xf>
    <xf numFmtId="0" fontId="68" fillId="45" borderId="0" applyNumberFormat="0" applyBorder="0" applyAlignment="0" applyProtection="0">
      <alignment vertical="center"/>
    </xf>
    <xf numFmtId="0" fontId="73" fillId="49" borderId="0" applyNumberFormat="0" applyBorder="0" applyAlignment="0" applyProtection="0">
      <alignment vertical="center"/>
    </xf>
    <xf numFmtId="210" fontId="10" fillId="0" borderId="0"/>
    <xf numFmtId="0" fontId="59" fillId="34" borderId="0" applyProtection="0"/>
    <xf numFmtId="0" fontId="99" fillId="61" borderId="0" applyNumberFormat="0" applyBorder="0" applyAlignment="0" applyProtection="0">
      <alignment vertical="center"/>
    </xf>
    <xf numFmtId="0" fontId="65" fillId="0" borderId="0"/>
    <xf numFmtId="0" fontId="47" fillId="0" borderId="40" applyNumberFormat="0" applyFill="0" applyAlignment="0" applyProtection="0">
      <alignment vertical="center"/>
    </xf>
    <xf numFmtId="0" fontId="47" fillId="0" borderId="41" applyNumberFormat="0" applyFill="0" applyAlignment="0" applyProtection="0">
      <alignment vertical="center"/>
    </xf>
    <xf numFmtId="0" fontId="148" fillId="5" borderId="15" applyNumberFormat="0" applyAlignment="0" applyProtection="0">
      <alignment vertical="center"/>
    </xf>
    <xf numFmtId="211" fontId="64" fillId="0" borderId="0" applyFont="0" applyFill="0" applyBorder="0" applyAlignment="0" applyProtection="0"/>
    <xf numFmtId="0" fontId="73" fillId="101" borderId="0" applyNumberFormat="0" applyBorder="0" applyAlignment="0" applyProtection="0">
      <alignment vertical="center"/>
    </xf>
    <xf numFmtId="43" fontId="3" fillId="0" borderId="0" applyFont="0" applyFill="0" applyBorder="0" applyAlignment="0" applyProtection="0"/>
    <xf numFmtId="0" fontId="78" fillId="10" borderId="0" applyNumberFormat="0" applyBorder="0" applyAlignment="0" applyProtection="0">
      <alignment vertical="center"/>
    </xf>
    <xf numFmtId="38" fontId="149" fillId="0" borderId="0"/>
    <xf numFmtId="0" fontId="150" fillId="0" borderId="0" applyNumberFormat="0" applyFill="0" applyBorder="0" applyAlignment="0" applyProtection="0">
      <alignment vertical="center"/>
    </xf>
    <xf numFmtId="176" fontId="3" fillId="0" borderId="0" applyFont="0" applyFill="0" applyBorder="0" applyAlignment="0" applyProtection="0">
      <alignment vertical="center"/>
    </xf>
    <xf numFmtId="0" fontId="73" fillId="36" borderId="0"/>
    <xf numFmtId="212" fontId="10" fillId="0" borderId="0" applyFill="0" applyBorder="0" applyProtection="0">
      <alignment horizontal="right"/>
    </xf>
    <xf numFmtId="0" fontId="47" fillId="0" borderId="42" applyNumberFormat="0" applyFill="0" applyAlignment="0" applyProtection="0">
      <alignment vertical="center"/>
    </xf>
    <xf numFmtId="0" fontId="68" fillId="68" borderId="0" applyNumberFormat="0" applyBorder="0" applyAlignment="0" applyProtection="0"/>
    <xf numFmtId="0" fontId="68" fillId="103" borderId="0" applyNumberFormat="0" applyBorder="0" applyAlignment="0" applyProtection="0"/>
    <xf numFmtId="41" fontId="64" fillId="0" borderId="0" applyFont="0" applyFill="0" applyBorder="0" applyAlignment="0" applyProtection="0"/>
    <xf numFmtId="0" fontId="113" fillId="34" borderId="0" applyProtection="0"/>
    <xf numFmtId="0" fontId="77" fillId="73" borderId="0" applyNumberFormat="0" applyBorder="0" applyAlignment="0" applyProtection="0">
      <alignment vertical="center"/>
    </xf>
    <xf numFmtId="0" fontId="68" fillId="44" borderId="0" applyNumberFormat="0" applyBorder="0" applyAlignment="0" applyProtection="0"/>
    <xf numFmtId="0" fontId="3" fillId="0" borderId="0">
      <alignment vertical="center"/>
    </xf>
    <xf numFmtId="0" fontId="123" fillId="109" borderId="0" applyNumberFormat="0" applyBorder="0" applyAlignment="0" applyProtection="0"/>
    <xf numFmtId="0" fontId="62" fillId="80" borderId="0" applyProtection="0"/>
    <xf numFmtId="0" fontId="68" fillId="54" borderId="0" applyProtection="0"/>
    <xf numFmtId="44" fontId="3" fillId="0" borderId="0" applyFont="0" applyFill="0" applyBorder="0" applyAlignment="0" applyProtection="0"/>
    <xf numFmtId="0" fontId="88" fillId="43" borderId="0" applyNumberFormat="0" applyBorder="0" applyAlignment="0" applyProtection="0">
      <alignment vertical="center"/>
    </xf>
    <xf numFmtId="0" fontId="3" fillId="48" borderId="0" applyNumberFormat="0" applyBorder="0" applyAlignment="0" applyProtection="0">
      <alignment vertical="center"/>
    </xf>
    <xf numFmtId="0" fontId="5" fillId="28" borderId="0" applyNumberFormat="0" applyBorder="0" applyAlignment="0" applyProtection="0">
      <alignment vertical="center"/>
    </xf>
    <xf numFmtId="0" fontId="19" fillId="110" borderId="0" applyNumberFormat="0" applyBorder="0" applyAlignment="0" applyProtection="0">
      <alignment vertical="center"/>
    </xf>
    <xf numFmtId="0" fontId="68" fillId="54" borderId="0" applyNumberFormat="0" applyBorder="0" applyAlignment="0" applyProtection="0"/>
    <xf numFmtId="0" fontId="151" fillId="0" borderId="0">
      <alignment vertical="center"/>
    </xf>
    <xf numFmtId="0" fontId="68" fillId="111" borderId="0" applyNumberFormat="0" applyBorder="0" applyAlignment="0" applyProtection="0">
      <alignment vertical="center"/>
    </xf>
    <xf numFmtId="0" fontId="115" fillId="0" borderId="0">
      <alignment vertical="center"/>
    </xf>
    <xf numFmtId="10" fontId="3" fillId="0" borderId="0" applyFont="0" applyFill="0" applyBorder="0" applyAlignment="0" applyProtection="0"/>
    <xf numFmtId="0" fontId="68" fillId="60" borderId="0" applyNumberFormat="0" applyBorder="0" applyAlignment="0" applyProtection="0"/>
    <xf numFmtId="0" fontId="68" fillId="52" borderId="0" applyNumberFormat="0" applyBorder="0" applyAlignment="0" applyProtection="0"/>
    <xf numFmtId="0" fontId="65" fillId="45" borderId="0"/>
    <xf numFmtId="0" fontId="152" fillId="8" borderId="0" applyNumberFormat="0" applyBorder="0" applyAlignment="0" applyProtection="0">
      <alignment vertical="center"/>
    </xf>
    <xf numFmtId="0" fontId="68" fillId="37" borderId="0" applyNumberFormat="0" applyBorder="0" applyAlignment="0" applyProtection="0">
      <alignment vertical="center"/>
    </xf>
    <xf numFmtId="0" fontId="99" fillId="99" borderId="0" applyNumberFormat="0" applyBorder="0" applyAlignment="0" applyProtection="0">
      <alignment vertical="center"/>
    </xf>
    <xf numFmtId="0" fontId="73" fillId="62" borderId="0" applyProtection="0"/>
    <xf numFmtId="0" fontId="65" fillId="61" borderId="0"/>
    <xf numFmtId="0" fontId="68" fillId="36" borderId="0"/>
    <xf numFmtId="0" fontId="68" fillId="36" borderId="0" applyProtection="0"/>
    <xf numFmtId="0" fontId="72" fillId="0" borderId="0">
      <alignment vertical="center"/>
    </xf>
    <xf numFmtId="203" fontId="3" fillId="0" borderId="0">
      <alignment vertical="center"/>
    </xf>
    <xf numFmtId="0" fontId="68" fillId="53" borderId="0" applyNumberFormat="0" applyBorder="0" applyAlignment="0" applyProtection="0"/>
    <xf numFmtId="213" fontId="153" fillId="0" borderId="0"/>
    <xf numFmtId="0" fontId="151" fillId="0" borderId="0"/>
    <xf numFmtId="41" fontId="154" fillId="0" borderId="0" applyFont="0" applyFill="0" applyBorder="0" applyAlignment="0" applyProtection="0"/>
    <xf numFmtId="0" fontId="78" fillId="112" borderId="0" applyNumberFormat="0" applyBorder="0" applyAlignment="0" applyProtection="0">
      <alignment vertical="center"/>
    </xf>
    <xf numFmtId="0" fontId="68" fillId="111" borderId="0" applyNumberFormat="0" applyBorder="0" applyAlignment="0" applyProtection="0"/>
    <xf numFmtId="0" fontId="68" fillId="76" borderId="0" applyNumberFormat="0" applyBorder="0" applyAlignment="0" applyProtection="0">
      <alignment vertical="center"/>
    </xf>
    <xf numFmtId="0" fontId="68" fillId="80" borderId="0" applyNumberFormat="0" applyBorder="0" applyAlignment="0" applyProtection="0">
      <alignment vertical="center"/>
    </xf>
    <xf numFmtId="0" fontId="155" fillId="0" borderId="0"/>
    <xf numFmtId="4" fontId="83" fillId="0" borderId="0">
      <alignment horizontal="right"/>
    </xf>
    <xf numFmtId="0" fontId="88" fillId="36" borderId="0" applyNumberFormat="0" applyBorder="0" applyAlignment="0" applyProtection="0">
      <alignment vertical="center"/>
    </xf>
    <xf numFmtId="0" fontId="145" fillId="0" borderId="1">
      <alignment horizontal="center"/>
    </xf>
    <xf numFmtId="0" fontId="68" fillId="80" borderId="0" applyNumberFormat="0" applyBorder="0" applyAlignment="0" applyProtection="0"/>
    <xf numFmtId="0" fontId="68" fillId="75" borderId="0" applyNumberFormat="0" applyBorder="0" applyAlignment="0" applyProtection="0"/>
    <xf numFmtId="0" fontId="156" fillId="0" borderId="43">
      <alignment vertical="top" wrapText="1"/>
    </xf>
    <xf numFmtId="0" fontId="71" fillId="48" borderId="0" applyNumberFormat="0" applyBorder="0" applyAlignment="0" applyProtection="0">
      <alignment vertical="center"/>
    </xf>
    <xf numFmtId="0" fontId="123" fillId="113" borderId="0" applyNumberFormat="0" applyBorder="0" applyAlignment="0" applyProtection="0"/>
    <xf numFmtId="0" fontId="65" fillId="62" borderId="0"/>
    <xf numFmtId="0" fontId="3" fillId="99" borderId="0" applyNumberFormat="0" applyBorder="0" applyAlignment="0" applyProtection="0"/>
    <xf numFmtId="176" fontId="7" fillId="0" borderId="0" applyFont="0" applyFill="0" applyBorder="0" applyAlignment="0" applyProtection="0"/>
    <xf numFmtId="0" fontId="93" fillId="46" borderId="0"/>
    <xf numFmtId="0" fontId="73" fillId="114" borderId="0" applyNumberFormat="0" applyBorder="0" applyAlignment="0" applyProtection="0">
      <alignment vertical="center"/>
    </xf>
    <xf numFmtId="0" fontId="93" fillId="34" borderId="0"/>
    <xf numFmtId="214" fontId="10" fillId="0" borderId="0" applyFill="0" applyBorder="0" applyProtection="0">
      <alignment horizontal="right"/>
    </xf>
    <xf numFmtId="215" fontId="131" fillId="0" borderId="0" applyFill="0" applyBorder="0" applyProtection="0">
      <alignment horizontal="center"/>
    </xf>
    <xf numFmtId="216" fontId="10" fillId="0" borderId="0" applyFill="0" applyBorder="0" applyProtection="0">
      <alignment horizontal="right"/>
    </xf>
    <xf numFmtId="2" fontId="124" fillId="0" borderId="0" applyProtection="0"/>
    <xf numFmtId="217" fontId="10" fillId="0" borderId="0" applyFill="0" applyBorder="0" applyProtection="0">
      <alignment horizontal="right"/>
    </xf>
    <xf numFmtId="0" fontId="73" fillId="84" borderId="0" applyNumberFormat="0" applyBorder="0" applyAlignment="0" applyProtection="0"/>
    <xf numFmtId="0" fontId="19" fillId="115" borderId="0" applyNumberFormat="0" applyBorder="0" applyAlignment="0" applyProtection="0">
      <alignment vertical="center"/>
    </xf>
    <xf numFmtId="0" fontId="3" fillId="0" borderId="0" applyFill="0" applyBorder="0" applyAlignment="0"/>
    <xf numFmtId="218" fontId="7" fillId="0" borderId="0" applyFont="0" applyFill="0" applyBorder="0" applyAlignment="0" applyProtection="0"/>
    <xf numFmtId="0" fontId="5" fillId="69" borderId="0" applyNumberFormat="0" applyBorder="0" applyAlignment="0" applyProtection="0">
      <alignment vertical="center"/>
    </xf>
    <xf numFmtId="0" fontId="77" fillId="34" borderId="0"/>
    <xf numFmtId="0" fontId="68" fillId="61" borderId="0" applyNumberFormat="0" applyBorder="0" applyAlignment="0" applyProtection="0"/>
    <xf numFmtId="219" fontId="157" fillId="0" borderId="0" applyFont="0" applyFill="0" applyBorder="0" applyAlignment="0" applyProtection="0"/>
    <xf numFmtId="0" fontId="3" fillId="114" borderId="0" applyNumberFormat="0" applyBorder="0" applyAlignment="0" applyProtection="0"/>
    <xf numFmtId="0" fontId="5" fillId="77" borderId="0" applyNumberFormat="0" applyBorder="0" applyAlignment="0" applyProtection="0">
      <alignment vertical="center"/>
    </xf>
    <xf numFmtId="0" fontId="19" fillId="0" borderId="0"/>
    <xf numFmtId="0" fontId="68" fillId="63" borderId="0" applyNumberFormat="0" applyBorder="0" applyAlignment="0" applyProtection="0">
      <alignment vertical="center"/>
    </xf>
    <xf numFmtId="0" fontId="5" fillId="100" borderId="0" applyNumberFormat="0" applyBorder="0" applyAlignment="0" applyProtection="0">
      <alignment vertical="center"/>
    </xf>
    <xf numFmtId="0" fontId="67" fillId="39" borderId="0"/>
    <xf numFmtId="0" fontId="19" fillId="116" borderId="0" applyNumberFormat="0" applyBorder="0" applyAlignment="0" applyProtection="0">
      <alignment vertical="center"/>
    </xf>
    <xf numFmtId="0" fontId="143" fillId="39" borderId="0" applyProtection="0"/>
    <xf numFmtId="0" fontId="73" fillId="117" borderId="0" applyNumberFormat="0" applyBorder="0" applyAlignment="0" applyProtection="0"/>
    <xf numFmtId="0" fontId="65" fillId="0" borderId="0" applyProtection="0">
      <alignment vertical="center"/>
    </xf>
    <xf numFmtId="211" fontId="64" fillId="0" borderId="0" applyFill="0" applyBorder="0" applyAlignment="0"/>
    <xf numFmtId="0" fontId="123" fillId="118" borderId="0" applyNumberFormat="0" applyBorder="0" applyAlignment="0" applyProtection="0"/>
    <xf numFmtId="0" fontId="77" fillId="114" borderId="0" applyNumberFormat="0" applyBorder="0" applyAlignment="0" applyProtection="0">
      <alignment vertical="center"/>
    </xf>
    <xf numFmtId="0" fontId="158" fillId="9" borderId="0" applyNumberFormat="0" applyBorder="0" applyAlignment="0" applyProtection="0">
      <alignment vertical="center"/>
    </xf>
    <xf numFmtId="43" fontId="154" fillId="0" borderId="0" applyFont="0" applyFill="0" applyBorder="0" applyAlignment="0" applyProtection="0"/>
    <xf numFmtId="0" fontId="62" fillId="80" borderId="0"/>
    <xf numFmtId="0" fontId="68" fillId="53" borderId="0" applyNumberFormat="0" applyBorder="0" applyAlignment="0" applyProtection="0">
      <alignment vertical="center"/>
    </xf>
    <xf numFmtId="0" fontId="68" fillId="119" borderId="0" applyNumberFormat="0" applyBorder="0" applyAlignment="0" applyProtection="0"/>
    <xf numFmtId="0" fontId="159" fillId="0" borderId="0">
      <alignment horizontal="left"/>
    </xf>
    <xf numFmtId="0" fontId="73" fillId="114" borderId="0" applyNumberFormat="0" applyBorder="0" applyAlignment="0" applyProtection="0"/>
    <xf numFmtId="0" fontId="71" fillId="48" borderId="0"/>
    <xf numFmtId="43" fontId="10" fillId="0" borderId="0" applyFont="0" applyFill="0" applyBorder="0" applyAlignment="0" applyProtection="0"/>
    <xf numFmtId="0" fontId="73" fillId="120" borderId="0" applyNumberFormat="0" applyBorder="0" applyAlignment="0" applyProtection="0">
      <alignment vertical="center"/>
    </xf>
    <xf numFmtId="0" fontId="5" fillId="90" borderId="0" applyNumberFormat="0" applyBorder="0" applyAlignment="0" applyProtection="0">
      <alignment vertical="center"/>
    </xf>
    <xf numFmtId="0" fontId="68" fillId="44" borderId="0" applyNumberFormat="0" applyBorder="0" applyAlignment="0" applyProtection="0">
      <alignment vertical="center"/>
    </xf>
    <xf numFmtId="0" fontId="160" fillId="121" borderId="44">
      <protection locked="0"/>
    </xf>
    <xf numFmtId="208" fontId="10" fillId="0" borderId="0">
      <alignment vertical="center"/>
    </xf>
    <xf numFmtId="220" fontId="10" fillId="0" borderId="0" applyFont="0" applyFill="0" applyBorder="0" applyAlignment="0" applyProtection="0"/>
    <xf numFmtId="0" fontId="68" fillId="73" borderId="0" applyNumberFormat="0" applyBorder="0" applyAlignment="0" applyProtection="0"/>
    <xf numFmtId="0" fontId="95" fillId="43" borderId="0" applyNumberFormat="0" applyBorder="0" applyAlignment="0" applyProtection="0">
      <alignment vertical="center"/>
    </xf>
    <xf numFmtId="0" fontId="68" fillId="107" borderId="0" applyNumberFormat="0" applyBorder="0" applyAlignment="0" applyProtection="0"/>
    <xf numFmtId="0" fontId="68" fillId="63" borderId="0"/>
    <xf numFmtId="0" fontId="68" fillId="122" borderId="0" applyNumberFormat="0" applyBorder="0" applyAlignment="0" applyProtection="0"/>
    <xf numFmtId="0" fontId="88" fillId="41" borderId="0" applyNumberFormat="0" applyBorder="0" applyAlignment="0" applyProtection="0">
      <alignment vertical="center"/>
    </xf>
    <xf numFmtId="0" fontId="161" fillId="0" borderId="0"/>
    <xf numFmtId="0" fontId="68" fillId="123" borderId="0" applyNumberFormat="0" applyBorder="0" applyAlignment="0" applyProtection="0"/>
    <xf numFmtId="0" fontId="68" fillId="68" borderId="0" applyNumberFormat="0" applyBorder="0" applyAlignment="0" applyProtection="0">
      <alignment vertical="center"/>
    </xf>
    <xf numFmtId="0" fontId="78" fillId="124" borderId="0" applyNumberFormat="0" applyBorder="0" applyAlignment="0" applyProtection="0">
      <alignment vertical="center"/>
    </xf>
    <xf numFmtId="0" fontId="68" fillId="43" borderId="0" applyNumberFormat="0" applyBorder="0" applyAlignment="0" applyProtection="0"/>
    <xf numFmtId="0" fontId="124" fillId="0" borderId="0" applyProtection="0"/>
    <xf numFmtId="194" fontId="89" fillId="0" borderId="0" applyProtection="0"/>
    <xf numFmtId="0" fontId="123" fillId="0" borderId="20" applyNumberFormat="0" applyFill="0" applyAlignment="0" applyProtection="0">
      <alignment vertical="center"/>
    </xf>
    <xf numFmtId="0" fontId="68" fillId="61" borderId="0"/>
    <xf numFmtId="9" fontId="19" fillId="0" borderId="0" applyFont="0" applyFill="0" applyBorder="0" applyAlignment="0" applyProtection="0">
      <alignment vertical="center"/>
    </xf>
    <xf numFmtId="0" fontId="68" fillId="84" borderId="0" applyNumberFormat="0" applyBorder="0" applyAlignment="0" applyProtection="0"/>
    <xf numFmtId="0" fontId="138" fillId="0" borderId="39" applyProtection="0"/>
    <xf numFmtId="0" fontId="3" fillId="0" borderId="30" applyNumberFormat="0" applyFill="0" applyAlignment="0" applyProtection="0">
      <alignment vertical="center"/>
    </xf>
    <xf numFmtId="49" fontId="134" fillId="41" borderId="0">
      <alignment horizontal="right" vertical="top"/>
    </xf>
    <xf numFmtId="203" fontId="64" fillId="0" borderId="0" applyFont="0" applyFill="0" applyBorder="0" applyAlignment="0" applyProtection="0"/>
    <xf numFmtId="0" fontId="78" fillId="125" borderId="0" applyNumberFormat="0" applyBorder="0" applyAlignment="0" applyProtection="0">
      <alignment vertical="center"/>
    </xf>
    <xf numFmtId="221" fontId="69" fillId="0" borderId="0" applyFont="0" applyFill="0" applyBorder="0" applyAlignment="0" applyProtection="0"/>
    <xf numFmtId="0" fontId="95" fillId="45" borderId="0" applyNumberFormat="0" applyBorder="0" applyAlignment="0" applyProtection="0">
      <alignment vertical="center"/>
    </xf>
    <xf numFmtId="222" fontId="3" fillId="0" borderId="0" applyFont="0" applyFill="0" applyBorder="0" applyAlignment="0" applyProtection="0"/>
    <xf numFmtId="0" fontId="68" fillId="60" borderId="0"/>
    <xf numFmtId="0" fontId="162" fillId="0" borderId="0" applyNumberFormat="0" applyBorder="0" applyAlignment="0" applyProtection="0">
      <alignment vertical="top"/>
      <protection locked="0"/>
    </xf>
    <xf numFmtId="0" fontId="132" fillId="0" borderId="0">
      <alignment horizontal="center" wrapText="1"/>
      <protection locked="0"/>
    </xf>
    <xf numFmtId="0" fontId="163" fillId="0" borderId="0"/>
    <xf numFmtId="223" fontId="3" fillId="0" borderId="0" applyFont="0" applyFill="0" applyBorder="0" applyAlignment="0" applyProtection="0"/>
    <xf numFmtId="0" fontId="62" fillId="43" borderId="0" applyProtection="0"/>
    <xf numFmtId="0" fontId="64" fillId="0" borderId="0" applyFont="0" applyFill="0" applyBorder="0" applyAlignment="0" applyProtection="0"/>
    <xf numFmtId="0" fontId="62" fillId="43" borderId="0"/>
    <xf numFmtId="9" fontId="164" fillId="0" borderId="0" applyFont="0" applyFill="0" applyBorder="0" applyAlignment="0" applyProtection="0"/>
    <xf numFmtId="37" fontId="95" fillId="0" borderId="0">
      <alignment vertical="center"/>
    </xf>
    <xf numFmtId="0" fontId="78" fillId="126" borderId="0" applyNumberFormat="0" applyBorder="0" applyAlignment="0" applyProtection="0">
      <alignment vertical="center"/>
    </xf>
    <xf numFmtId="0" fontId="77" fillId="38" borderId="0" applyNumberFormat="0" applyBorder="0" applyAlignment="0" applyProtection="0">
      <alignment vertical="center"/>
    </xf>
    <xf numFmtId="207" fontId="64" fillId="0" borderId="0" applyFont="0" applyFill="0" applyBorder="0" applyAlignment="0" applyProtection="0"/>
    <xf numFmtId="224" fontId="101" fillId="0" borderId="0" applyFont="0" applyFill="0" applyBorder="0" applyAlignment="0" applyProtection="0"/>
    <xf numFmtId="0" fontId="165" fillId="0" borderId="0"/>
    <xf numFmtId="0" fontId="88" fillId="49" borderId="0" applyNumberFormat="0" applyBorder="0" applyAlignment="0" applyProtection="0">
      <alignment vertical="center"/>
    </xf>
    <xf numFmtId="0" fontId="3" fillId="76" borderId="0" applyNumberFormat="0" applyBorder="0" applyAlignment="0" applyProtection="0">
      <alignment vertical="center"/>
    </xf>
    <xf numFmtId="225" fontId="89" fillId="0" borderId="0" applyFill="0" applyBorder="0" applyAlignment="0"/>
    <xf numFmtId="0" fontId="166" fillId="53" borderId="27" applyNumberFormat="0" applyAlignment="0" applyProtection="0">
      <alignment vertical="center"/>
    </xf>
    <xf numFmtId="10" fontId="3" fillId="0" borderId="0" applyFont="0" applyFill="0" applyBorder="0" applyAlignment="0" applyProtection="0">
      <alignment vertical="center"/>
    </xf>
    <xf numFmtId="10" fontId="3" fillId="0" borderId="0"/>
    <xf numFmtId="226" fontId="64" fillId="0" borderId="0" applyFont="0" applyFill="0" applyBorder="0" applyAlignment="0" applyProtection="0"/>
    <xf numFmtId="0" fontId="19" fillId="0" borderId="0">
      <alignment vertical="center"/>
    </xf>
    <xf numFmtId="0" fontId="3" fillId="0" borderId="0"/>
    <xf numFmtId="196" fontId="29" fillId="106" borderId="0"/>
    <xf numFmtId="0" fontId="65" fillId="0" borderId="0">
      <alignment vertical="center"/>
      <protection locked="0"/>
    </xf>
    <xf numFmtId="0" fontId="73" fillId="120" borderId="0" applyNumberFormat="0" applyBorder="0" applyAlignment="0" applyProtection="0"/>
    <xf numFmtId="0" fontId="78" fillId="127" borderId="0" applyNumberFormat="0" applyBorder="0" applyAlignment="0" applyProtection="0">
      <alignment vertical="center"/>
    </xf>
    <xf numFmtId="203" fontId="7" fillId="0" borderId="0" applyFont="0" applyFill="0" applyBorder="0" applyAlignment="0" applyProtection="0"/>
    <xf numFmtId="0" fontId="68" fillId="119" borderId="0" applyNumberFormat="0" applyBorder="0" applyAlignment="0" applyProtection="0">
      <alignment vertical="center"/>
    </xf>
    <xf numFmtId="0" fontId="68" fillId="63" borderId="0" applyProtection="0"/>
    <xf numFmtId="0" fontId="68" fillId="36" borderId="0" applyNumberFormat="0" applyBorder="0" applyAlignment="0" applyProtection="0">
      <alignment vertical="center"/>
    </xf>
    <xf numFmtId="0" fontId="64" fillId="0" borderId="10" applyNumberFormat="0" applyFill="0" applyProtection="0">
      <alignment horizontal="right"/>
    </xf>
    <xf numFmtId="0" fontId="68" fillId="48" borderId="0" applyNumberFormat="0" applyBorder="0" applyAlignment="0" applyProtection="0">
      <alignment vertical="center"/>
    </xf>
    <xf numFmtId="0" fontId="106" fillId="0" borderId="0"/>
    <xf numFmtId="227" fontId="64" fillId="0" borderId="0" applyFill="0" applyBorder="0" applyAlignment="0"/>
    <xf numFmtId="0" fontId="88" fillId="61" borderId="0" applyNumberFormat="0" applyBorder="0" applyAlignment="0" applyProtection="0">
      <alignment vertical="center"/>
    </xf>
    <xf numFmtId="0" fontId="73" fillId="61" borderId="0" applyNumberFormat="0" applyBorder="0" applyAlignment="0" applyProtection="0"/>
    <xf numFmtId="15" fontId="3" fillId="0" borderId="0" applyFont="0" applyFill="0" applyBorder="0" applyAlignment="0" applyProtection="0"/>
    <xf numFmtId="0" fontId="73" fillId="0" borderId="0" applyNumberFormat="0" applyBorder="0" applyProtection="0">
      <alignment vertical="center"/>
    </xf>
    <xf numFmtId="0" fontId="68" fillId="91" borderId="0" applyNumberFormat="0" applyBorder="0" applyAlignment="0" applyProtection="0">
      <alignment vertical="center"/>
    </xf>
    <xf numFmtId="228" fontId="64" fillId="0" borderId="0" applyFont="0" applyFill="0" applyBorder="0" applyAlignment="0" applyProtection="0"/>
    <xf numFmtId="9" fontId="1" fillId="0" borderId="0" applyFont="0" applyFill="0" applyBorder="0" applyAlignment="0" applyProtection="0"/>
    <xf numFmtId="0" fontId="86" fillId="53" borderId="27"/>
    <xf numFmtId="0" fontId="144" fillId="39" borderId="0" applyNumberFormat="0" applyBorder="0" applyAlignment="0" applyProtection="0">
      <alignment vertical="center"/>
    </xf>
    <xf numFmtId="49" fontId="167" fillId="41" borderId="0">
      <alignment horizontal="center" vertical="center"/>
    </xf>
    <xf numFmtId="49" fontId="134" fillId="41" borderId="0">
      <alignment horizontal="center" vertical="center"/>
    </xf>
    <xf numFmtId="49" fontId="134" fillId="41" borderId="0">
      <alignment horizontal="right" vertical="center"/>
    </xf>
    <xf numFmtId="0" fontId="78" fillId="128" borderId="0" applyNumberFormat="0" applyBorder="0" applyAlignment="0" applyProtection="0">
      <alignment vertical="center"/>
    </xf>
    <xf numFmtId="0" fontId="73" fillId="129" borderId="0" applyNumberFormat="0" applyBorder="0" applyAlignment="0" applyProtection="0"/>
    <xf numFmtId="37" fontId="3" fillId="0" borderId="0"/>
    <xf numFmtId="0" fontId="124" fillId="0" borderId="0">
      <alignment vertical="center"/>
    </xf>
    <xf numFmtId="0" fontId="73" fillId="38" borderId="0" applyNumberFormat="0" applyBorder="0" applyAlignment="0" applyProtection="0"/>
    <xf numFmtId="0" fontId="78" fillId="130" borderId="0" applyNumberFormat="0" applyBorder="0" applyAlignment="0" applyProtection="0">
      <alignment vertical="center"/>
    </xf>
    <xf numFmtId="0" fontId="62" fillId="68" borderId="0"/>
    <xf numFmtId="229" fontId="154" fillId="0" borderId="0" applyFont="0" applyFill="0" applyBorder="0" applyAlignment="0" applyProtection="0"/>
    <xf numFmtId="9" fontId="168" fillId="0" borderId="0" applyFont="0" applyFill="0" applyBorder="0" applyAlignment="0" applyProtection="0"/>
    <xf numFmtId="0" fontId="68" fillId="59" borderId="0" applyNumberFormat="0" applyBorder="0" applyAlignment="0" applyProtection="0"/>
    <xf numFmtId="230" fontId="85" fillId="0" borderId="0" applyFont="0" applyFill="0" applyBorder="0" applyAlignment="0" applyProtection="0"/>
    <xf numFmtId="208" fontId="10" fillId="0" borderId="0"/>
    <xf numFmtId="2" fontId="124" fillId="0" borderId="0">
      <alignment vertical="center"/>
    </xf>
    <xf numFmtId="0" fontId="64" fillId="0" borderId="0" applyBorder="0">
      <alignment vertical="center"/>
    </xf>
    <xf numFmtId="0" fontId="3" fillId="0" borderId="36" applyNumberFormat="0" applyAlignment="0" applyProtection="0">
      <alignment horizontal="left" vertical="center"/>
    </xf>
    <xf numFmtId="0" fontId="6" fillId="0" borderId="0">
      <alignment vertical="center"/>
    </xf>
    <xf numFmtId="231" fontId="3" fillId="0" borderId="0" applyFont="0" applyFill="0" applyBorder="0" applyAlignment="0" applyProtection="0"/>
    <xf numFmtId="203" fontId="3" fillId="0" borderId="0"/>
    <xf numFmtId="38" fontId="101" fillId="0" borderId="0" applyFont="0" applyFill="0" applyBorder="0" applyAlignment="0" applyProtection="0"/>
    <xf numFmtId="232" fontId="7" fillId="0" borderId="0" applyFont="0" applyFill="0" applyBorder="0" applyAlignment="0" applyProtection="0"/>
    <xf numFmtId="0" fontId="3" fillId="80" borderId="0" applyNumberFormat="0" applyBorder="0" applyAlignment="0" applyProtection="0">
      <alignment vertical="center"/>
    </xf>
    <xf numFmtId="0" fontId="73" fillId="45" borderId="0" applyNumberFormat="0" applyBorder="0" applyAlignment="0" applyProtection="0">
      <alignment vertical="center"/>
    </xf>
    <xf numFmtId="0" fontId="92" fillId="0" borderId="28" applyNumberFormat="0" applyFill="0" applyAlignment="0" applyProtection="0"/>
    <xf numFmtId="0" fontId="74" fillId="0" borderId="24" applyNumberFormat="0" applyFill="0" applyAlignment="0" applyProtection="0"/>
    <xf numFmtId="0" fontId="114" fillId="39" borderId="0" applyNumberFormat="0" applyBorder="0" applyAlignment="0" applyProtection="0">
      <alignment vertical="center"/>
    </xf>
    <xf numFmtId="0" fontId="68" fillId="34" borderId="0"/>
    <xf numFmtId="0" fontId="101" fillId="131" borderId="0" applyNumberFormat="0" applyFont="0" applyBorder="0" applyAlignment="0" applyProtection="0"/>
    <xf numFmtId="0" fontId="3" fillId="0" borderId="0">
      <alignment vertical="center"/>
    </xf>
    <xf numFmtId="219" fontId="7" fillId="0" borderId="0" applyFont="0" applyFill="0" applyBorder="0" applyAlignment="0" applyProtection="0"/>
    <xf numFmtId="233" fontId="69" fillId="0" borderId="0" applyFont="0" applyFill="0" applyBorder="0" applyAlignment="0" applyProtection="0"/>
    <xf numFmtId="0" fontId="6" fillId="0" borderId="0"/>
    <xf numFmtId="9" fontId="69" fillId="0" borderId="0" applyFont="0" applyFill="0" applyBorder="0" applyAlignment="0" applyProtection="0"/>
    <xf numFmtId="210" fontId="10" fillId="0" borderId="0" applyProtection="0"/>
    <xf numFmtId="0" fontId="5" fillId="32" borderId="0" applyNumberFormat="0" applyBorder="0" applyAlignment="0" applyProtection="0">
      <alignment vertical="center"/>
    </xf>
    <xf numFmtId="183" fontId="10" fillId="0" borderId="0"/>
    <xf numFmtId="0" fontId="5" fillId="0" borderId="31" applyNumberFormat="0" applyFill="0" applyAlignment="0" applyProtection="0">
      <alignment vertical="center"/>
    </xf>
    <xf numFmtId="0" fontId="61" fillId="38" borderId="1" applyNumberFormat="0" applyBorder="0" applyAlignment="0" applyProtection="0"/>
    <xf numFmtId="0" fontId="78" fillId="132" borderId="0" applyNumberFormat="0" applyBorder="0" applyAlignment="0" applyProtection="0">
      <alignment vertical="center"/>
    </xf>
    <xf numFmtId="0" fontId="77" fillId="114" borderId="0" applyNumberFormat="0" applyBorder="0" applyAlignment="0" applyProtection="0"/>
    <xf numFmtId="0" fontId="78" fillId="30" borderId="0" applyNumberFormat="0" applyBorder="0" applyAlignment="0" applyProtection="0">
      <alignment vertical="center"/>
    </xf>
    <xf numFmtId="0" fontId="3" fillId="0" borderId="0"/>
    <xf numFmtId="0" fontId="107" fillId="0" borderId="0" applyProtection="0"/>
    <xf numFmtId="41" fontId="65" fillId="0" borderId="0" applyFont="0" applyFill="0" applyBorder="0" applyAlignment="0" applyProtection="0"/>
    <xf numFmtId="9" fontId="3" fillId="0" borderId="0"/>
    <xf numFmtId="0" fontId="169" fillId="39" borderId="0" applyNumberFormat="0" applyBorder="0" applyAlignment="0" applyProtection="0">
      <alignment vertical="center"/>
    </xf>
    <xf numFmtId="0" fontId="3" fillId="55" borderId="0" applyNumberFormat="0" applyBorder="0" applyAlignment="0" applyProtection="0">
      <alignment vertical="center"/>
    </xf>
    <xf numFmtId="0" fontId="5" fillId="20" borderId="0" applyNumberFormat="0" applyBorder="0" applyAlignment="0" applyProtection="0">
      <alignment vertical="center"/>
    </xf>
    <xf numFmtId="196" fontId="100" fillId="0" borderId="0" applyFont="0" applyFill="0" applyBorder="0" applyAlignment="0" applyProtection="0"/>
    <xf numFmtId="39" fontId="100" fillId="0" borderId="0" applyFont="0" applyFill="0" applyBorder="0" applyAlignment="0" applyProtection="0"/>
    <xf numFmtId="0" fontId="162" fillId="0" borderId="0" applyNumberFormat="0" applyFill="0" applyBorder="0" applyAlignment="0" applyProtection="0">
      <alignment vertical="top"/>
      <protection locked="0"/>
    </xf>
    <xf numFmtId="0" fontId="6" fillId="0" borderId="0" applyFill="0" applyBorder="0" applyAlignment="0"/>
    <xf numFmtId="0" fontId="68" fillId="37" borderId="0"/>
    <xf numFmtId="0" fontId="5" fillId="24" borderId="0" applyNumberFormat="0" applyBorder="0" applyAlignment="0" applyProtection="0">
      <alignment vertical="center"/>
    </xf>
    <xf numFmtId="0" fontId="134" fillId="41" borderId="0">
      <alignment horizontal="right" vertical="center"/>
    </xf>
    <xf numFmtId="0" fontId="3" fillId="131" borderId="0" applyNumberFormat="0" applyFont="0" applyBorder="0" applyAlignment="0" applyProtection="0"/>
    <xf numFmtId="0" fontId="73" fillId="62" borderId="0" applyNumberFormat="0" applyBorder="0" applyAlignment="0" applyProtection="0"/>
    <xf numFmtId="0" fontId="1" fillId="39" borderId="0" applyNumberFormat="0" applyBorder="0" applyAlignment="0" applyProtection="0">
      <alignment vertical="center"/>
    </xf>
    <xf numFmtId="0" fontId="3" fillId="34" borderId="0" applyNumberFormat="0" applyBorder="0" applyAlignment="0" applyProtection="0"/>
    <xf numFmtId="0" fontId="3" fillId="63" borderId="0" applyNumberFormat="0" applyBorder="0" applyAlignment="0" applyProtection="0">
      <alignment vertical="center"/>
    </xf>
    <xf numFmtId="183" fontId="10" fillId="0" borderId="0" applyProtection="0"/>
    <xf numFmtId="210" fontId="10" fillId="0" borderId="0">
      <alignment vertical="center"/>
    </xf>
    <xf numFmtId="198" fontId="64" fillId="0" borderId="0" applyFont="0" applyFill="0" applyBorder="0" applyAlignment="0" applyProtection="0"/>
    <xf numFmtId="43" fontId="165" fillId="0" borderId="0" applyFont="0" applyFill="0" applyBorder="0" applyAlignment="0" applyProtection="0">
      <alignment vertical="center"/>
    </xf>
    <xf numFmtId="0" fontId="68" fillId="49" borderId="0" applyNumberFormat="0" applyBorder="0" applyAlignment="0" applyProtection="0">
      <alignment vertical="center"/>
    </xf>
    <xf numFmtId="0" fontId="62" fillId="45" borderId="0"/>
    <xf numFmtId="0" fontId="170" fillId="0" borderId="10" applyNumberFormat="0" applyFill="0" applyProtection="0">
      <alignment horizontal="center"/>
    </xf>
    <xf numFmtId="4" fontId="115" fillId="0" borderId="0" applyFont="0" applyFill="0" applyBorder="0" applyAlignment="0" applyProtection="0"/>
    <xf numFmtId="0" fontId="134" fillId="0" borderId="0">
      <alignment vertical="center"/>
    </xf>
    <xf numFmtId="0" fontId="73" fillId="61" borderId="0"/>
    <xf numFmtId="0" fontId="102" fillId="0" borderId="0" applyProtection="0"/>
    <xf numFmtId="0" fontId="171" fillId="0" borderId="0" applyNumberFormat="0" applyFill="0">
      <alignment horizontal="left" vertical="center"/>
    </xf>
    <xf numFmtId="234" fontId="7" fillId="0" borderId="0" applyFont="0" applyFill="0" applyBorder="0" applyAlignment="0" applyProtection="0"/>
    <xf numFmtId="0" fontId="77" fillId="34" borderId="0" applyProtection="0"/>
    <xf numFmtId="0" fontId="78" fillId="133" borderId="0" applyNumberFormat="0" applyBorder="0" applyAlignment="0" applyProtection="0">
      <alignment vertical="center"/>
    </xf>
    <xf numFmtId="0" fontId="5" fillId="133" borderId="0" applyNumberFormat="0" applyBorder="0" applyAlignment="0" applyProtection="0">
      <alignment vertical="center"/>
    </xf>
    <xf numFmtId="0" fontId="95" fillId="80" borderId="0" applyNumberFormat="0" applyBorder="0" applyAlignment="0" applyProtection="0">
      <alignment vertical="center"/>
    </xf>
    <xf numFmtId="0" fontId="3" fillId="0" borderId="0">
      <alignment vertical="center"/>
    </xf>
    <xf numFmtId="9" fontId="3" fillId="0" borderId="0" applyFont="0" applyFill="0" applyBorder="0" applyAlignment="0" applyProtection="0"/>
    <xf numFmtId="0" fontId="172" fillId="0" borderId="0" applyNumberFormat="0" applyFill="0" applyBorder="0" applyAlignment="0" applyProtection="0"/>
    <xf numFmtId="0" fontId="3" fillId="53" borderId="27" applyNumberFormat="0" applyAlignment="0" applyProtection="0">
      <alignment vertical="center"/>
    </xf>
    <xf numFmtId="0" fontId="78" fillId="134" borderId="0" applyNumberFormat="0" applyBorder="0" applyAlignment="0" applyProtection="0">
      <alignment vertical="center"/>
    </xf>
    <xf numFmtId="0" fontId="5" fillId="128" borderId="0" applyNumberFormat="0" applyBorder="0" applyAlignment="0" applyProtection="0">
      <alignment vertical="center"/>
    </xf>
    <xf numFmtId="14" fontId="89" fillId="0" borderId="0" applyFill="0" applyBorder="0" applyAlignment="0"/>
    <xf numFmtId="0" fontId="5" fillId="72" borderId="0" applyNumberFormat="0" applyBorder="0" applyAlignment="0" applyProtection="0">
      <alignment vertical="center"/>
    </xf>
    <xf numFmtId="0" fontId="173" fillId="0" borderId="0"/>
    <xf numFmtId="0" fontId="73" fillId="39" borderId="0" applyNumberFormat="0" applyBorder="0" applyAlignment="0" applyProtection="0"/>
    <xf numFmtId="0" fontId="5" fillId="86" borderId="0" applyNumberFormat="0" applyBorder="0" applyAlignment="0" applyProtection="0">
      <alignment vertical="center"/>
    </xf>
    <xf numFmtId="235" fontId="154" fillId="0" borderId="0" applyFont="0" applyFill="0" applyBorder="0" applyAlignment="0" applyProtection="0"/>
    <xf numFmtId="0" fontId="95" fillId="76" borderId="0" applyNumberFormat="0" applyBorder="0" applyAlignment="0" applyProtection="0">
      <alignment vertical="center"/>
    </xf>
    <xf numFmtId="41" fontId="65" fillId="0" borderId="0" applyFont="0" applyFill="0" applyBorder="0" applyAlignment="0" applyProtection="0">
      <alignment vertical="center"/>
    </xf>
    <xf numFmtId="0" fontId="3" fillId="0" borderId="33" applyNumberFormat="0" applyFill="0" applyAlignment="0" applyProtection="0">
      <alignment vertical="center"/>
    </xf>
    <xf numFmtId="0" fontId="6" fillId="0" borderId="33" applyNumberFormat="0" applyFill="0" applyAlignment="0" applyProtection="0">
      <alignment vertical="center"/>
    </xf>
    <xf numFmtId="0" fontId="60" fillId="35" borderId="19" applyProtection="0"/>
    <xf numFmtId="0" fontId="3" fillId="38" borderId="22" applyProtection="0"/>
    <xf numFmtId="0" fontId="174" fillId="0" borderId="34"/>
    <xf numFmtId="0" fontId="77" fillId="38" borderId="0" applyNumberFormat="0" applyBorder="0" applyAlignment="0" applyProtection="0"/>
    <xf numFmtId="0" fontId="95" fillId="68" borderId="0" applyNumberFormat="0" applyBorder="0" applyAlignment="0" applyProtection="0">
      <alignment vertical="center"/>
    </xf>
    <xf numFmtId="236" fontId="101" fillId="0" borderId="0" applyFont="0" applyFill="0" applyBorder="0" applyAlignment="0" applyProtection="0"/>
    <xf numFmtId="0" fontId="82" fillId="35" borderId="19" applyNumberFormat="0" applyAlignment="0" applyProtection="0"/>
    <xf numFmtId="0" fontId="104" fillId="0" borderId="0">
      <protection locked="0"/>
    </xf>
    <xf numFmtId="0" fontId="92" fillId="0" borderId="28"/>
    <xf numFmtId="0" fontId="68" fillId="62" borderId="0" applyNumberFormat="0" applyBorder="0" applyAlignment="0" applyProtection="0"/>
    <xf numFmtId="0" fontId="73" fillId="62" borderId="0"/>
    <xf numFmtId="0" fontId="68" fillId="120" borderId="0" applyNumberFormat="0" applyBorder="0" applyAlignment="0" applyProtection="0"/>
    <xf numFmtId="0" fontId="77" fillId="34" borderId="0" applyNumberFormat="0" applyBorder="0" applyAlignment="0" applyProtection="0"/>
    <xf numFmtId="187" fontId="64" fillId="0" borderId="38">
      <protection locked="0"/>
    </xf>
    <xf numFmtId="41" fontId="64" fillId="0" borderId="0" applyFont="0" applyBorder="0" applyAlignment="0" applyProtection="0">
      <alignment vertical="center"/>
    </xf>
    <xf numFmtId="9" fontId="175" fillId="0" borderId="0" applyNumberFormat="0" applyFill="0" applyBorder="0" applyAlignment="0">
      <protection locked="0"/>
    </xf>
    <xf numFmtId="237" fontId="64" fillId="0" borderId="37" applyFill="0" applyProtection="0">
      <alignment horizontal="right"/>
    </xf>
    <xf numFmtId="0" fontId="68" fillId="63" borderId="0" applyNumberFormat="0" applyBorder="0" applyAlignment="0" applyProtection="0"/>
    <xf numFmtId="0" fontId="68" fillId="135" borderId="0" applyNumberFormat="0" applyBorder="0" applyAlignment="0" applyProtection="0"/>
    <xf numFmtId="0" fontId="6" fillId="0" borderId="0" applyNumberFormat="0" applyFill="0" applyBorder="0" applyAlignment="0" applyProtection="0">
      <alignment vertical="center"/>
    </xf>
    <xf numFmtId="0" fontId="67" fillId="63" borderId="0" applyProtection="0"/>
    <xf numFmtId="0" fontId="8" fillId="0" borderId="0"/>
    <xf numFmtId="9" fontId="89" fillId="0" borderId="0" applyFont="0" applyFill="0" applyBorder="0" applyAlignment="0" applyProtection="0">
      <alignment vertical="center"/>
    </xf>
    <xf numFmtId="0" fontId="172" fillId="0" borderId="0" applyNumberFormat="0" applyFill="0" applyBorder="0" applyAlignment="0" applyProtection="0">
      <alignment vertical="center"/>
    </xf>
    <xf numFmtId="0" fontId="68" fillId="49" borderId="0"/>
    <xf numFmtId="0" fontId="64" fillId="0" borderId="0" applyNumberFormat="0" applyFont="0" applyBorder="0" applyAlignment="0" applyProtection="0">
      <alignment vertical="center"/>
    </xf>
    <xf numFmtId="0" fontId="68" fillId="34" borderId="0" applyNumberFormat="0" applyBorder="0" applyAlignment="0" applyProtection="0"/>
    <xf numFmtId="0" fontId="124" fillId="0" borderId="38" applyProtection="0"/>
    <xf numFmtId="238" fontId="64" fillId="0" borderId="0" applyFont="0" applyFill="0" applyBorder="0" applyAlignment="0" applyProtection="0"/>
    <xf numFmtId="0" fontId="73" fillId="84" borderId="0" applyNumberFormat="0" applyBorder="0" applyAlignment="0" applyProtection="0">
      <alignment vertical="center"/>
    </xf>
    <xf numFmtId="0" fontId="68" fillId="101" borderId="0" applyNumberFormat="0" applyBorder="0" applyAlignment="0" applyProtection="0"/>
    <xf numFmtId="221" fontId="3" fillId="0" borderId="0">
      <alignment vertical="center"/>
    </xf>
    <xf numFmtId="0" fontId="68" fillId="55" borderId="0" applyNumberFormat="0" applyBorder="0" applyAlignment="0" applyProtection="0">
      <alignment vertical="center"/>
    </xf>
    <xf numFmtId="203" fontId="157" fillId="0" borderId="0" applyFont="0" applyFill="0" applyBorder="0" applyAlignment="0" applyProtection="0"/>
    <xf numFmtId="194" fontId="89" fillId="0" borderId="0" applyFill="0" applyBorder="0" applyAlignment="0"/>
    <xf numFmtId="208" fontId="3" fillId="0" borderId="0">
      <alignment vertical="center"/>
    </xf>
    <xf numFmtId="183" fontId="137" fillId="0" borderId="0">
      <alignment vertical="center"/>
    </xf>
    <xf numFmtId="194" fontId="89" fillId="0" borderId="0" applyBorder="0" applyAlignment="0">
      <alignment vertical="center"/>
    </xf>
    <xf numFmtId="239" fontId="64" fillId="0" borderId="0" applyFont="0" applyFill="0" applyBorder="0" applyAlignment="0" applyProtection="0"/>
    <xf numFmtId="0" fontId="176" fillId="0" borderId="0">
      <alignment horizontal="center"/>
    </xf>
    <xf numFmtId="240" fontId="3" fillId="0" borderId="0">
      <alignment vertical="center"/>
    </xf>
    <xf numFmtId="0" fontId="10" fillId="0" borderId="0" applyNumberFormat="0" applyFont="0" applyFill="0" applyBorder="0" applyProtection="0">
      <alignment horizontal="left" vertical="center"/>
    </xf>
    <xf numFmtId="0" fontId="3" fillId="73" borderId="0" applyNumberFormat="0" applyBorder="0" applyAlignment="0" applyProtection="0"/>
    <xf numFmtId="4" fontId="3" fillId="0" borderId="0" applyFont="0" applyFill="0" applyBorder="0" applyAlignment="0" applyProtection="0"/>
    <xf numFmtId="4" fontId="101" fillId="0" borderId="0" applyFont="0" applyFill="0" applyBorder="0" applyAlignment="0" applyProtection="0"/>
    <xf numFmtId="49" fontId="89" fillId="0" borderId="0" applyFill="0" applyBorder="0" applyAlignment="0"/>
    <xf numFmtId="3" fontId="177" fillId="0" borderId="0"/>
    <xf numFmtId="0" fontId="178" fillId="0" borderId="45" applyNumberFormat="0" applyFill="0" applyProtection="0">
      <alignment horizontal="center"/>
    </xf>
    <xf numFmtId="0" fontId="90" fillId="0" borderId="0"/>
    <xf numFmtId="0" fontId="69" fillId="0" borderId="0" applyNumberFormat="0" applyFill="0" applyBorder="0" applyAlignment="0" applyProtection="0"/>
    <xf numFmtId="0" fontId="179" fillId="0" borderId="6">
      <alignment horizontal="center"/>
    </xf>
    <xf numFmtId="38" fontId="3" fillId="0" borderId="0" applyFill="0" applyBorder="0" applyAlignment="0" applyProtection="0"/>
    <xf numFmtId="179" fontId="100" fillId="0" borderId="0" applyFont="0" applyFill="0" applyBorder="0" applyAlignment="0" applyProtection="0"/>
    <xf numFmtId="241" fontId="100" fillId="0" borderId="0" applyFont="0" applyFill="0" applyBorder="0" applyAlignment="0" applyProtection="0"/>
    <xf numFmtId="37" fontId="85" fillId="0" borderId="0" applyFont="0" applyFill="0" applyBorder="0" applyAlignment="0" applyProtection="0"/>
    <xf numFmtId="39" fontId="85" fillId="0" borderId="0" applyFont="0" applyFill="0" applyBorder="0" applyAlignment="0" applyProtection="0"/>
    <xf numFmtId="242" fontId="64" fillId="0" borderId="0"/>
    <xf numFmtId="0" fontId="180" fillId="0" borderId="0" applyNumberFormat="0" applyAlignment="0">
      <alignment horizontal="left"/>
    </xf>
    <xf numFmtId="0" fontId="132" fillId="0" borderId="0" applyNumberFormat="0" applyFill="0" applyBorder="0" applyAlignment="0" applyProtection="0">
      <alignment vertical="center"/>
    </xf>
    <xf numFmtId="0" fontId="173" fillId="0" borderId="0" applyNumberFormat="0" applyAlignment="0"/>
    <xf numFmtId="203" fontId="3" fillId="0" borderId="0" applyFont="0" applyFill="0" applyBorder="0" applyAlignment="0" applyProtection="0">
      <alignment vertical="center"/>
    </xf>
    <xf numFmtId="203" fontId="64" fillId="0" borderId="0" applyFont="0" applyBorder="0" applyAlignment="0" applyProtection="0">
      <alignment vertical="center"/>
    </xf>
    <xf numFmtId="243" fontId="3" fillId="0" borderId="0" applyFill="0" applyBorder="0" applyAlignment="0" applyProtection="0"/>
    <xf numFmtId="208" fontId="10" fillId="0" borderId="0" applyProtection="0"/>
    <xf numFmtId="15" fontId="101" fillId="0" borderId="0"/>
    <xf numFmtId="43" fontId="64" fillId="0" borderId="0" applyFont="0" applyFill="0" applyBorder="0" applyAlignment="0" applyProtection="0"/>
    <xf numFmtId="0" fontId="7" fillId="0" borderId="0" applyNumberFormat="0" applyFill="0" applyBorder="0" applyAlignment="0" applyProtection="0"/>
    <xf numFmtId="2" fontId="124" fillId="0" borderId="0" applyProtection="0">
      <alignment vertical="center"/>
    </xf>
    <xf numFmtId="2" fontId="3" fillId="0" borderId="0" applyProtection="0"/>
    <xf numFmtId="38" fontId="61" fillId="36" borderId="0" applyNumberFormat="0" applyBorder="0" applyAlignment="0" applyProtection="0">
      <alignment vertical="center"/>
    </xf>
    <xf numFmtId="0" fontId="61" fillId="36" borderId="0" applyNumberFormat="0" applyBorder="0" applyAlignment="0" applyProtection="0"/>
    <xf numFmtId="9" fontId="69" fillId="0" borderId="0" applyFont="0" applyBorder="0" applyAlignment="0" applyProtection="0">
      <alignment vertical="center"/>
    </xf>
    <xf numFmtId="0" fontId="68" fillId="136" borderId="0" applyNumberFormat="0" applyBorder="0" applyAlignment="0" applyProtection="0"/>
    <xf numFmtId="15" fontId="101" fillId="0" borderId="0" applyFont="0" applyFill="0" applyBorder="0" applyAlignment="0" applyProtection="0"/>
    <xf numFmtId="0" fontId="3" fillId="91" borderId="0" applyNumberFormat="0" applyBorder="0" applyAlignment="0" applyProtection="0">
      <alignment vertical="center"/>
    </xf>
    <xf numFmtId="0" fontId="105" fillId="54" borderId="0"/>
    <xf numFmtId="0" fontId="94" fillId="0" borderId="0"/>
    <xf numFmtId="0" fontId="0" fillId="0" borderId="0">
      <alignment vertical="center"/>
    </xf>
    <xf numFmtId="0" fontId="0" fillId="0" borderId="0">
      <alignment vertical="center"/>
    </xf>
    <xf numFmtId="0" fontId="88" fillId="0" borderId="0" applyProtection="0"/>
    <xf numFmtId="186" fontId="65" fillId="0" borderId="0" applyFont="0" applyFill="0" applyBorder="0" applyAlignment="0" applyProtection="0"/>
    <xf numFmtId="0" fontId="88" fillId="0" borderId="0">
      <alignment vertical="center"/>
    </xf>
    <xf numFmtId="0" fontId="88" fillId="0" borderId="0" applyProtection="0">
      <alignment vertical="center"/>
    </xf>
    <xf numFmtId="0" fontId="181" fillId="0" borderId="0" applyNumberFormat="0" applyFill="0" applyBorder="0" applyAlignment="0" applyProtection="0">
      <alignment vertical="top"/>
      <protection locked="0"/>
    </xf>
    <xf numFmtId="0" fontId="3" fillId="0" borderId="35" applyNumberFormat="0" applyFill="0" applyAlignment="0" applyProtection="0">
      <alignment vertical="center"/>
    </xf>
    <xf numFmtId="38" fontId="182" fillId="0" borderId="0"/>
    <xf numFmtId="9" fontId="65" fillId="0" borderId="0" applyFont="0" applyFill="0" applyBorder="0" applyAlignment="0" applyProtection="0"/>
    <xf numFmtId="191" fontId="137" fillId="0" borderId="0">
      <alignment vertical="center"/>
    </xf>
    <xf numFmtId="205" fontId="64" fillId="0" borderId="0" applyFont="0" applyFill="0" applyBorder="0" applyAlignment="0" applyProtection="0"/>
    <xf numFmtId="0" fontId="67" fillId="39" borderId="0" applyNumberFormat="0" applyBorder="0" applyAlignment="0" applyProtection="0">
      <alignment vertical="top"/>
      <protection locked="0"/>
    </xf>
    <xf numFmtId="244" fontId="69" fillId="0" borderId="0" applyFont="0" applyFill="0" applyBorder="0" applyAlignment="0" applyProtection="0"/>
    <xf numFmtId="0" fontId="183" fillId="54" borderId="0" applyNumberFormat="0" applyBorder="0" applyAlignment="0" applyProtection="0">
      <alignment vertical="center"/>
    </xf>
    <xf numFmtId="0" fontId="5" fillId="8" borderId="0" applyNumberFormat="0" applyBorder="0" applyAlignment="0" applyProtection="0">
      <alignment vertical="center"/>
    </xf>
    <xf numFmtId="0" fontId="184" fillId="34" borderId="0" applyNumberFormat="0" applyBorder="0" applyAlignment="0" applyProtection="0"/>
    <xf numFmtId="0" fontId="71" fillId="34" borderId="0" applyNumberFormat="0" applyBorder="0" applyAlignment="0" applyProtection="0">
      <alignment vertical="top"/>
      <protection locked="0"/>
    </xf>
    <xf numFmtId="38" fontId="185" fillId="0" borderId="0"/>
    <xf numFmtId="38" fontId="186" fillId="0" borderId="0"/>
    <xf numFmtId="0" fontId="138" fillId="0" borderId="39"/>
    <xf numFmtId="40" fontId="101" fillId="0" borderId="0" applyFont="0" applyFill="0" applyBorder="0" applyAlignment="0" applyProtection="0"/>
    <xf numFmtId="185" fontId="3" fillId="0" borderId="0" applyFont="0" applyFill="0" applyBorder="0" applyAlignment="0" applyProtection="0"/>
    <xf numFmtId="245" fontId="64" fillId="0" borderId="0" applyFont="0" applyFill="0" applyBorder="0" applyAlignment="0" applyProtection="0"/>
    <xf numFmtId="0" fontId="10" fillId="0" borderId="0"/>
    <xf numFmtId="0" fontId="29" fillId="0" borderId="0"/>
    <xf numFmtId="0" fontId="0" fillId="38" borderId="22" applyNumberFormat="0" applyFont="0" applyAlignment="0" applyProtection="0">
      <alignment vertical="center"/>
    </xf>
    <xf numFmtId="0" fontId="187" fillId="0" borderId="18" applyNumberFormat="0" applyFill="0" applyAlignment="0" applyProtection="0">
      <alignment vertical="center"/>
    </xf>
    <xf numFmtId="9" fontId="10" fillId="0" borderId="0" applyFont="0" applyFill="0" applyBorder="0" applyAlignment="0" applyProtection="0"/>
    <xf numFmtId="10" fontId="10" fillId="0" borderId="0" applyFont="0" applyFill="0" applyBorder="0" applyAlignment="0" applyProtection="0"/>
    <xf numFmtId="10" fontId="64" fillId="0" borderId="0" applyFont="0" applyBorder="0" applyAlignment="0" applyProtection="0">
      <alignment vertical="center"/>
    </xf>
    <xf numFmtId="10" fontId="3" fillId="0" borderId="0" applyFont="0" applyBorder="0" applyAlignment="0" applyProtection="0">
      <alignment vertical="center"/>
    </xf>
    <xf numFmtId="246" fontId="64" fillId="0" borderId="0" applyFont="0" applyFill="0" applyProtection="0"/>
    <xf numFmtId="0" fontId="3" fillId="0" borderId="0" applyNumberFormat="0" applyFont="0" applyFill="0" applyBorder="0" applyAlignment="0" applyProtection="0">
      <alignment horizontal="left"/>
    </xf>
    <xf numFmtId="4" fontId="188" fillId="0" borderId="0">
      <alignment horizontal="right"/>
    </xf>
    <xf numFmtId="247" fontId="3" fillId="0" borderId="0" applyNumberFormat="0" applyFill="0" applyBorder="0" applyAlignment="0" applyProtection="0">
      <alignment horizontal="left"/>
    </xf>
    <xf numFmtId="0" fontId="3" fillId="0" borderId="0" applyNumberFormat="0" applyFill="0" applyBorder="0" applyAlignment="0" applyProtection="0"/>
    <xf numFmtId="0" fontId="189" fillId="0" borderId="0">
      <alignment horizontal="left"/>
    </xf>
    <xf numFmtId="43" fontId="61" fillId="0" borderId="46"/>
    <xf numFmtId="0" fontId="174" fillId="0" borderId="0"/>
    <xf numFmtId="248" fontId="64" fillId="0" borderId="0" applyFill="0" applyBorder="0" applyAlignment="0"/>
    <xf numFmtId="182" fontId="7" fillId="0" borderId="0" applyFont="0" applyFill="0" applyBorder="0" applyAlignment="0" applyProtection="0"/>
    <xf numFmtId="9" fontId="127" fillId="0" borderId="0" applyFont="0" applyFill="0" applyBorder="0" applyAlignment="0" applyProtection="0">
      <alignment vertical="center"/>
    </xf>
    <xf numFmtId="0" fontId="5" fillId="7" borderId="0" applyNumberFormat="0" applyBorder="0" applyAlignment="0" applyProtection="0">
      <alignment vertical="center"/>
    </xf>
    <xf numFmtId="233" fontId="65" fillId="0" borderId="0" applyFont="0" applyFill="0" applyBorder="0" applyAlignment="0" applyProtection="0"/>
    <xf numFmtId="0" fontId="190" fillId="4" borderId="14" applyNumberFormat="0" applyAlignment="0" applyProtection="0">
      <alignment vertical="center"/>
    </xf>
    <xf numFmtId="0" fontId="191" fillId="0" borderId="37" applyNumberFormat="0" applyFill="0" applyProtection="0">
      <alignment horizontal="center"/>
    </xf>
    <xf numFmtId="0" fontId="66" fillId="34" borderId="0" applyNumberFormat="0" applyBorder="0" applyAlignment="0" applyProtection="0">
      <alignment vertical="center"/>
    </xf>
    <xf numFmtId="0" fontId="114" fillId="39" borderId="0" applyProtection="0"/>
    <xf numFmtId="0" fontId="192" fillId="0" borderId="0" applyNumberFormat="0" applyFill="0" applyBorder="0" applyAlignment="0" applyProtection="0"/>
    <xf numFmtId="0" fontId="71" fillId="34" borderId="0" applyNumberFormat="0" applyBorder="0" applyAlignment="0" applyProtection="0"/>
    <xf numFmtId="0" fontId="67" fillId="39" borderId="0" applyNumberFormat="0" applyBorder="0" applyAlignment="0" applyProtection="0"/>
    <xf numFmtId="221" fontId="65" fillId="0" borderId="0" applyFont="0" applyFill="0" applyBorder="0" applyAlignment="0" applyProtection="0"/>
    <xf numFmtId="0" fontId="3" fillId="0" borderId="0">
      <alignment horizontal="left" wrapText="1"/>
    </xf>
    <xf numFmtId="0" fontId="3" fillId="0" borderId="0" applyBorder="0">
      <alignment vertical="center"/>
    </xf>
    <xf numFmtId="249" fontId="7" fillId="0" borderId="0" applyFont="0" applyFill="0" applyBorder="0" applyAlignment="0" applyProtection="0"/>
    <xf numFmtId="0" fontId="7" fillId="0" borderId="0"/>
    <xf numFmtId="0" fontId="193" fillId="0" borderId="0">
      <alignment vertical="center"/>
    </xf>
    <xf numFmtId="0" fontId="194" fillId="0" borderId="0">
      <alignment vertical="center"/>
    </xf>
    <xf numFmtId="0" fontId="195" fillId="0" borderId="0" applyNumberFormat="0" applyFill="0" applyBorder="0" applyAlignment="0" applyProtection="0"/>
    <xf numFmtId="0" fontId="196" fillId="0" borderId="0" applyNumberFormat="0" applyFill="0" applyBorder="0" applyAlignment="0" applyProtection="0"/>
    <xf numFmtId="0" fontId="69" fillId="39" borderId="0" applyNumberFormat="0" applyBorder="0" applyAlignment="0" applyProtection="0">
      <alignment vertical="center"/>
    </xf>
    <xf numFmtId="0" fontId="191" fillId="0" borderId="37" applyNumberFormat="0" applyFill="0" applyProtection="0">
      <alignment horizontal="left"/>
    </xf>
    <xf numFmtId="41" fontId="10" fillId="0" borderId="0" applyFont="0" applyFill="0" applyBorder="0" applyAlignment="0" applyProtection="0"/>
    <xf numFmtId="0" fontId="130" fillId="0" borderId="0" applyNumberFormat="0" applyFill="0" applyBorder="0" applyAlignment="0" applyProtection="0">
      <alignment vertical="top"/>
      <protection locked="0"/>
    </xf>
    <xf numFmtId="0" fontId="3" fillId="0" borderId="39" applyNumberFormat="0" applyFill="0" applyAlignment="0" applyProtection="0">
      <alignment vertical="center"/>
    </xf>
    <xf numFmtId="43" fontId="65" fillId="0" borderId="0" applyFont="0" applyFill="0" applyBorder="0" applyAlignment="0" applyProtection="0">
      <alignment vertical="center"/>
    </xf>
    <xf numFmtId="176" fontId="65" fillId="0" borderId="0" applyFont="0" applyFill="0" applyBorder="0" applyAlignment="0" applyProtection="0">
      <alignment vertical="center"/>
    </xf>
    <xf numFmtId="41" fontId="3" fillId="0" borderId="0" applyFont="0" applyFill="0" applyBorder="0" applyAlignment="0" applyProtection="0"/>
    <xf numFmtId="0" fontId="168" fillId="0" borderId="0"/>
    <xf numFmtId="0" fontId="64" fillId="38" borderId="22" applyNumberFormat="0" applyFont="0" applyAlignment="0" applyProtection="0">
      <alignment vertical="center"/>
    </xf>
    <xf numFmtId="0" fontId="197" fillId="0" borderId="0" applyNumberFormat="0" applyFill="0" applyBorder="0" applyAlignment="0" applyProtection="0">
      <alignment vertical="center"/>
    </xf>
    <xf numFmtId="250" fontId="115" fillId="0" borderId="0" applyFont="0" applyFill="0" applyBorder="0" applyAlignment="0" applyProtection="0"/>
    <xf numFmtId="0" fontId="101" fillId="0" borderId="0"/>
    <xf numFmtId="0" fontId="3" fillId="0" borderId="0">
      <alignment vertical="center"/>
    </xf>
    <xf numFmtId="0" fontId="3" fillId="0" borderId="0">
      <alignment vertical="center"/>
    </xf>
    <xf numFmtId="0" fontId="3" fillId="0" borderId="0"/>
    <xf numFmtId="0" fontId="3" fillId="0" borderId="0"/>
    <xf numFmtId="0" fontId="3" fillId="0" borderId="0"/>
  </cellStyleXfs>
  <cellXfs count="271">
    <xf numFmtId="0" fontId="0" fillId="0" borderId="0" xfId="0" applyAlignment="1"/>
    <xf numFmtId="0" fontId="0" fillId="0" borderId="0" xfId="0" applyFill="1" applyAlignment="1"/>
    <xf numFmtId="0" fontId="1" fillId="0" borderId="0" xfId="740" applyNumberFormat="1" applyFont="1" applyFill="1" applyAlignment="1" applyProtection="1">
      <alignment horizontal="left" vertical="center"/>
    </xf>
    <xf numFmtId="0" fontId="2" fillId="0" borderId="0" xfId="2" applyNumberFormat="1" applyFont="1" applyFill="1" applyAlignment="1" applyProtection="1">
      <alignment horizontal="center" vertical="center"/>
    </xf>
    <xf numFmtId="0" fontId="1" fillId="0" borderId="0" xfId="2" applyFont="1" applyFill="1" applyAlignment="1">
      <alignment vertical="center"/>
    </xf>
    <xf numFmtId="0" fontId="1" fillId="0" borderId="0" xfId="2" applyFont="1" applyFill="1" applyAlignment="1">
      <alignment horizont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justify" vertical="center"/>
    </xf>
    <xf numFmtId="2" fontId="1" fillId="0" borderId="1" xfId="0" applyNumberFormat="1" applyFont="1" applyFill="1" applyBorder="1" applyAlignment="1" applyProtection="1">
      <alignment horizontal="right" vertical="center" wrapText="1"/>
    </xf>
    <xf numFmtId="2" fontId="3" fillId="0" borderId="2" xfId="0" applyNumberFormat="1" applyFont="1" applyFill="1" applyBorder="1" applyAlignment="1" applyProtection="1">
      <alignment horizontal="right" vertical="center" wrapText="1"/>
    </xf>
    <xf numFmtId="0" fontId="5" fillId="0" borderId="1" xfId="0" applyFont="1" applyBorder="1" applyAlignment="1">
      <alignment horizontal="right"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0" fillId="0" borderId="0" xfId="0" applyFont="1" applyFill="1" applyAlignment="1"/>
    <xf numFmtId="0" fontId="1" fillId="0" borderId="0" xfId="740" applyNumberFormat="1" applyFont="1" applyFill="1" applyBorder="1" applyAlignment="1" applyProtection="1">
      <alignment horizontal="left" vertical="center"/>
    </xf>
    <xf numFmtId="251" fontId="7" fillId="0" borderId="0" xfId="889" applyNumberFormat="1" applyFont="1" applyFill="1" applyAlignment="1">
      <alignment vertical="center"/>
    </xf>
    <xf numFmtId="0" fontId="2" fillId="0" borderId="0" xfId="889" applyFont="1" applyFill="1" applyBorder="1" applyAlignment="1">
      <alignment horizontal="center" vertical="center"/>
    </xf>
    <xf numFmtId="0" fontId="1" fillId="0" borderId="0" xfId="889" applyFont="1" applyFill="1" applyBorder="1" applyAlignment="1">
      <alignment horizontal="center" vertical="center"/>
    </xf>
    <xf numFmtId="251" fontId="1" fillId="0" borderId="0" xfId="889" applyNumberFormat="1" applyFont="1" applyFill="1" applyBorder="1" applyAlignment="1">
      <alignment horizontal="right" vertical="center"/>
    </xf>
    <xf numFmtId="0" fontId="4" fillId="0" borderId="1" xfId="889" applyFont="1" applyFill="1" applyBorder="1" applyAlignment="1">
      <alignment horizontal="center" vertical="center" wrapText="1"/>
    </xf>
    <xf numFmtId="251" fontId="4" fillId="0" borderId="1" xfId="889" applyNumberFormat="1" applyFont="1" applyFill="1" applyBorder="1" applyAlignment="1">
      <alignment horizontal="center" vertical="center" wrapText="1"/>
    </xf>
    <xf numFmtId="0" fontId="4" fillId="0" borderId="1" xfId="889" applyFont="1" applyFill="1" applyBorder="1" applyAlignment="1">
      <alignment horizontal="left" vertical="center" wrapText="1" indent="1"/>
    </xf>
    <xf numFmtId="240" fontId="4" fillId="0" borderId="1" xfId="889" applyNumberFormat="1" applyFont="1" applyFill="1" applyBorder="1" applyAlignment="1">
      <alignment horizontal="center" vertical="center" wrapText="1"/>
    </xf>
    <xf numFmtId="0" fontId="4" fillId="0" borderId="1" xfId="704" applyFont="1" applyFill="1" applyBorder="1" applyAlignment="1">
      <alignment horizontal="left" vertical="center" indent="2"/>
    </xf>
    <xf numFmtId="193" fontId="1" fillId="0" borderId="1" xfId="639" applyNumberFormat="1" applyFont="1" applyFill="1" applyBorder="1" applyAlignment="1">
      <alignment horizontal="center" vertical="center"/>
    </xf>
    <xf numFmtId="0" fontId="1" fillId="0" borderId="1" xfId="704" applyNumberFormat="1" applyFont="1" applyFill="1" applyBorder="1" applyAlignment="1" applyProtection="1">
      <alignment horizontal="left" vertical="center" indent="3"/>
    </xf>
    <xf numFmtId="0" fontId="8" fillId="0" borderId="1" xfId="704" applyNumberFormat="1" applyFont="1" applyFill="1" applyBorder="1" applyAlignment="1" applyProtection="1">
      <alignment horizontal="left" vertical="center" indent="3"/>
    </xf>
    <xf numFmtId="193" fontId="1" fillId="0" borderId="1" xfId="0" applyNumberFormat="1" applyFont="1" applyFill="1" applyBorder="1" applyAlignment="1">
      <alignment horizontal="center" vertical="center"/>
    </xf>
    <xf numFmtId="240" fontId="1" fillId="0" borderId="1" xfId="0" applyNumberFormat="1" applyFont="1" applyFill="1" applyBorder="1" applyAlignment="1">
      <alignment horizontal="center" vertical="center"/>
    </xf>
    <xf numFmtId="0" fontId="4" fillId="0" borderId="1" xfId="704" applyNumberFormat="1" applyFont="1" applyFill="1" applyBorder="1" applyAlignment="1" applyProtection="1">
      <alignment horizontal="left" vertical="center" indent="1"/>
    </xf>
    <xf numFmtId="0" fontId="4" fillId="0" borderId="1" xfId="704" applyFont="1" applyFill="1" applyBorder="1" applyAlignment="1">
      <alignment horizontal="center" vertical="center"/>
    </xf>
    <xf numFmtId="240" fontId="4" fillId="0" borderId="1" xfId="704" applyNumberFormat="1" applyFont="1" applyFill="1" applyBorder="1" applyAlignment="1">
      <alignment horizontal="center" vertical="center"/>
    </xf>
    <xf numFmtId="240" fontId="7" fillId="0" borderId="0" xfId="889" applyNumberFormat="1" applyFont="1" applyFill="1" applyAlignment="1">
      <alignment vertical="center"/>
    </xf>
    <xf numFmtId="0" fontId="2" fillId="0" borderId="0" xfId="740" applyNumberFormat="1" applyFont="1" applyFill="1" applyBorder="1" applyAlignment="1" applyProtection="1">
      <alignment horizontal="center" vertical="center"/>
    </xf>
    <xf numFmtId="0" fontId="7" fillId="0" borderId="0" xfId="889" applyFont="1" applyFill="1" applyBorder="1" applyAlignment="1">
      <alignment horizontal="center" vertical="center"/>
    </xf>
    <xf numFmtId="240" fontId="1" fillId="0" borderId="0" xfId="889" applyNumberFormat="1" applyFont="1" applyFill="1" applyBorder="1" applyAlignment="1">
      <alignment horizontal="right" vertical="center"/>
    </xf>
    <xf numFmtId="0" fontId="1" fillId="0" borderId="1" xfId="704" applyFont="1" applyFill="1" applyBorder="1" applyAlignment="1">
      <alignment horizontal="left" vertical="center" indent="2"/>
    </xf>
    <xf numFmtId="0" fontId="1" fillId="0" borderId="1" xfId="704" applyFont="1" applyFill="1" applyBorder="1" applyAlignment="1">
      <alignment horizontal="left" vertical="center" indent="3"/>
    </xf>
    <xf numFmtId="0" fontId="1" fillId="0" borderId="1" xfId="704" applyNumberFormat="1" applyFont="1" applyFill="1" applyBorder="1" applyAlignment="1" applyProtection="1">
      <alignment horizontal="left" vertical="center" wrapText="1" indent="3"/>
    </xf>
    <xf numFmtId="0" fontId="9" fillId="0" borderId="0" xfId="704" applyFont="1" applyFill="1" applyBorder="1" applyAlignment="1">
      <alignment horizontal="left" vertical="center" wrapText="1"/>
    </xf>
    <xf numFmtId="240" fontId="10" fillId="0" borderId="0" xfId="704" applyNumberFormat="1" applyFont="1" applyFill="1" applyBorder="1" applyAlignment="1">
      <alignment horizontal="left" vertical="center" wrapText="1"/>
    </xf>
    <xf numFmtId="0" fontId="11" fillId="0" borderId="0" xfId="0" applyFont="1" applyFill="1" applyAlignment="1">
      <alignment vertical="center"/>
    </xf>
    <xf numFmtId="0" fontId="12" fillId="0" borderId="0" xfId="889" applyFont="1" applyFill="1" applyBorder="1" applyAlignment="1">
      <alignment horizontal="center" vertical="center" wrapText="1"/>
    </xf>
    <xf numFmtId="0" fontId="13" fillId="0" borderId="0" xfId="889" applyFont="1" applyFill="1" applyBorder="1" applyAlignment="1">
      <alignment horizontal="center" vertical="center"/>
    </xf>
    <xf numFmtId="0" fontId="0" fillId="0" borderId="0" xfId="889" applyFont="1" applyFill="1" applyBorder="1" applyAlignment="1">
      <alignment horizontal="right" vertical="center"/>
    </xf>
    <xf numFmtId="0" fontId="14" fillId="0" borderId="1" xfId="889" applyFont="1" applyFill="1" applyBorder="1" applyAlignment="1">
      <alignment horizontal="center" vertical="center"/>
    </xf>
    <xf numFmtId="0" fontId="0" fillId="0" borderId="1" xfId="0" applyFont="1" applyFill="1" applyBorder="1" applyAlignment="1">
      <alignment horizontal="center" vertical="center"/>
    </xf>
    <xf numFmtId="0" fontId="13" fillId="0" borderId="1" xfId="889" applyFont="1" applyFill="1" applyBorder="1" applyAlignment="1">
      <alignment horizontal="center" vertical="center"/>
    </xf>
    <xf numFmtId="197" fontId="13" fillId="0" borderId="1" xfId="889" applyNumberFormat="1" applyFont="1" applyFill="1" applyBorder="1" applyAlignment="1">
      <alignment horizontal="center" vertical="center"/>
    </xf>
    <xf numFmtId="197" fontId="15" fillId="0" borderId="1" xfId="889" applyNumberFormat="1" applyFont="1" applyFill="1" applyBorder="1" applyAlignment="1">
      <alignment horizontal="center" vertical="center"/>
    </xf>
    <xf numFmtId="0" fontId="16" fillId="0" borderId="0" xfId="889" applyFont="1" applyFill="1" applyBorder="1" applyAlignment="1">
      <alignment vertical="center" wrapText="1"/>
    </xf>
    <xf numFmtId="0" fontId="0" fillId="0" borderId="1" xfId="889" applyFont="1" applyFill="1" applyBorder="1" applyAlignment="1">
      <alignment horizontal="left" vertical="center"/>
    </xf>
    <xf numFmtId="252" fontId="13" fillId="0" borderId="1" xfId="889" applyNumberFormat="1" applyFont="1" applyFill="1" applyBorder="1" applyAlignment="1">
      <alignment horizontal="center" vertical="center"/>
    </xf>
    <xf numFmtId="0" fontId="0" fillId="0" borderId="1" xfId="889" applyFont="1" applyFill="1" applyBorder="1" applyAlignment="1">
      <alignment vertical="center"/>
    </xf>
    <xf numFmtId="0" fontId="13" fillId="0" borderId="1" xfId="889" applyFont="1" applyFill="1" applyBorder="1" applyAlignment="1">
      <alignment vertical="center"/>
    </xf>
    <xf numFmtId="0" fontId="14" fillId="0" borderId="1" xfId="889" applyFont="1" applyFill="1" applyBorder="1" applyAlignment="1">
      <alignment vertical="center"/>
    </xf>
    <xf numFmtId="0" fontId="16" fillId="0" borderId="0" xfId="889" applyFont="1" applyFill="1" applyBorder="1" applyAlignment="1">
      <alignment horizontal="center" vertical="center"/>
    </xf>
    <xf numFmtId="0" fontId="6" fillId="0" borderId="0" xfId="889" applyFont="1" applyFill="1" applyBorder="1" applyAlignment="1">
      <alignment horizontal="right" vertical="center"/>
    </xf>
    <xf numFmtId="0" fontId="17" fillId="0" borderId="1" xfId="889" applyFont="1" applyFill="1" applyBorder="1" applyAlignment="1">
      <alignment horizontal="center" vertical="center"/>
    </xf>
    <xf numFmtId="0" fontId="6" fillId="0" borderId="1" xfId="0" applyFont="1" applyFill="1" applyBorder="1" applyAlignment="1">
      <alignment horizontal="center" vertical="center"/>
    </xf>
    <xf numFmtId="0" fontId="16" fillId="0" borderId="1" xfId="889" applyFont="1" applyFill="1" applyBorder="1" applyAlignment="1">
      <alignment horizontal="center" vertical="center"/>
    </xf>
    <xf numFmtId="197" fontId="16" fillId="0" borderId="1" xfId="889" applyNumberFormat="1" applyFont="1" applyFill="1" applyBorder="1" applyAlignment="1">
      <alignment horizontal="center" vertical="center"/>
    </xf>
    <xf numFmtId="197" fontId="18" fillId="0" borderId="1" xfId="889" applyNumberFormat="1" applyFont="1" applyFill="1" applyBorder="1" applyAlignment="1">
      <alignment horizontal="center" vertical="center"/>
    </xf>
    <xf numFmtId="0" fontId="3" fillId="0" borderId="0" xfId="0" applyFont="1" applyFill="1" applyBorder="1" applyAlignment="1"/>
    <xf numFmtId="0" fontId="19" fillId="0" borderId="0" xfId="0" applyFont="1" applyFill="1" applyBorder="1" applyAlignment="1">
      <alignment vertical="center"/>
    </xf>
    <xf numFmtId="0" fontId="20"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right" vertical="center"/>
    </xf>
    <xf numFmtId="0" fontId="17"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left" vertical="center"/>
    </xf>
    <xf numFmtId="3" fontId="6" fillId="0" borderId="1" xfId="0" applyNumberFormat="1" applyFont="1" applyFill="1" applyBorder="1" applyAlignment="1" applyProtection="1">
      <alignment horizontal="right" vertical="center"/>
    </xf>
    <xf numFmtId="0" fontId="17" fillId="0" borderId="1" xfId="0" applyNumberFormat="1" applyFont="1" applyFill="1" applyBorder="1" applyAlignment="1" applyProtection="1">
      <alignment horizontal="left" vertical="center"/>
    </xf>
    <xf numFmtId="0" fontId="17" fillId="0" borderId="1" xfId="0" applyNumberFormat="1" applyFont="1" applyFill="1" applyBorder="1" applyAlignment="1" applyProtection="1">
      <alignment vertical="center"/>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NumberFormat="1" applyFont="1" applyFill="1" applyBorder="1" applyAlignment="1" applyProtection="1">
      <alignment vertical="center"/>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1" fillId="0" borderId="0" xfId="0" applyFont="1" applyFill="1" applyAlignment="1"/>
    <xf numFmtId="0" fontId="1" fillId="0" borderId="0" xfId="0" applyFont="1" applyFill="1" applyAlignment="1">
      <alignment horizontal="center"/>
    </xf>
    <xf numFmtId="0" fontId="4" fillId="0" borderId="1" xfId="0" applyFont="1" applyFill="1" applyBorder="1" applyAlignment="1">
      <alignment horizontal="center" vertical="center" wrapText="1"/>
    </xf>
    <xf numFmtId="0" fontId="14" fillId="0" borderId="1" xfId="0" applyFont="1" applyFill="1" applyBorder="1" applyAlignment="1">
      <alignment horizontal="left" vertical="center"/>
    </xf>
    <xf numFmtId="0" fontId="4" fillId="0" borderId="1" xfId="0" applyFont="1" applyFill="1" applyBorder="1" applyAlignment="1">
      <alignment vertical="center" wrapText="1"/>
    </xf>
    <xf numFmtId="193" fontId="1" fillId="0" borderId="1" xfId="0" applyNumberFormat="1" applyFont="1" applyFill="1" applyBorder="1" applyAlignment="1">
      <alignment horizontal="right" vertical="center"/>
    </xf>
    <xf numFmtId="0" fontId="0" fillId="0" borderId="1" xfId="0" applyFill="1" applyBorder="1" applyAlignment="1">
      <alignment horizontal="left" vertical="center"/>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 fillId="0" borderId="1" xfId="0" applyFont="1" applyFill="1" applyBorder="1" applyAlignment="1">
      <alignment vertical="center"/>
    </xf>
    <xf numFmtId="0" fontId="4" fillId="0" borderId="1" xfId="0" applyFont="1" applyFill="1" applyBorder="1" applyAlignment="1">
      <alignment vertical="center"/>
    </xf>
    <xf numFmtId="0" fontId="22" fillId="0" borderId="1" xfId="0" applyFont="1" applyFill="1" applyBorder="1" applyAlignment="1">
      <alignment horizontal="center" vertical="center" wrapText="1"/>
    </xf>
    <xf numFmtId="193" fontId="4" fillId="0" borderId="1" xfId="0" applyNumberFormat="1" applyFont="1" applyFill="1" applyBorder="1" applyAlignment="1">
      <alignment horizontal="right" vertical="center"/>
    </xf>
    <xf numFmtId="0" fontId="3" fillId="0" borderId="1" xfId="691" applyFill="1" applyBorder="1" applyAlignment="1">
      <alignment vertical="center"/>
    </xf>
    <xf numFmtId="0" fontId="1" fillId="0" borderId="1" xfId="691" applyFont="1" applyFill="1" applyBorder="1" applyAlignment="1">
      <alignment vertical="center"/>
    </xf>
    <xf numFmtId="0" fontId="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193" fontId="1" fillId="0" borderId="1" xfId="887" applyNumberFormat="1" applyFont="1" applyFill="1" applyBorder="1" applyAlignment="1">
      <alignment horizontal="right" vertical="center"/>
    </xf>
    <xf numFmtId="193" fontId="4" fillId="0" borderId="1" xfId="887" applyNumberFormat="1" applyFont="1" applyFill="1" applyBorder="1" applyAlignment="1">
      <alignment horizontal="right" vertical="center"/>
    </xf>
    <xf numFmtId="1" fontId="1" fillId="0" borderId="1" xfId="691" applyNumberFormat="1" applyFont="1" applyFill="1" applyBorder="1" applyAlignment="1" applyProtection="1">
      <alignment horizontal="left" vertical="center"/>
      <protection locked="0"/>
    </xf>
    <xf numFmtId="0" fontId="23" fillId="0" borderId="1" xfId="0"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justify" vertical="center"/>
    </xf>
    <xf numFmtId="2" fontId="3" fillId="0" borderId="1" xfId="0" applyNumberFormat="1" applyFont="1" applyFill="1" applyBorder="1" applyAlignment="1" applyProtection="1">
      <alignment horizontal="center" vertical="center" wrapText="1"/>
    </xf>
    <xf numFmtId="0" fontId="1" fillId="0" borderId="0" xfId="0" applyFont="1" applyFill="1" applyAlignment="1">
      <alignment vertical="center"/>
    </xf>
    <xf numFmtId="0" fontId="24" fillId="0" borderId="0" xfId="0" applyFont="1" applyAlignment="1">
      <alignment horizontal="justify" vertical="center"/>
    </xf>
    <xf numFmtId="2" fontId="2" fillId="0" borderId="0" xfId="0" applyNumberFormat="1" applyFont="1" applyFill="1" applyAlignment="1" applyProtection="1">
      <alignment horizontal="center" vertical="center"/>
    </xf>
    <xf numFmtId="31" fontId="1" fillId="0" borderId="0" xfId="0" applyNumberFormat="1" applyFont="1" applyFill="1" applyAlignment="1" applyProtection="1">
      <alignment horizontal="left"/>
    </xf>
    <xf numFmtId="2" fontId="1" fillId="0" borderId="0" xfId="0" applyNumberFormat="1" applyFont="1" applyFill="1" applyAlignment="1" applyProtection="1">
      <alignment horizontal="center" vertical="center"/>
    </xf>
    <xf numFmtId="2" fontId="4"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wrapText="1" indent="1"/>
    </xf>
    <xf numFmtId="2" fontId="1" fillId="0" borderId="1" xfId="0" applyNumberFormat="1" applyFont="1" applyFill="1" applyBorder="1" applyAlignment="1" applyProtection="1">
      <alignment horizontal="center" vertical="center" wrapText="1"/>
    </xf>
    <xf numFmtId="2" fontId="1"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horizontal="left" vertical="center" wrapText="1" indent="3"/>
    </xf>
    <xf numFmtId="0" fontId="1" fillId="0" borderId="1" xfId="0" applyFont="1" applyFill="1" applyBorder="1" applyAlignment="1"/>
    <xf numFmtId="0" fontId="0" fillId="0" borderId="0" xfId="0" applyFill="1" applyAlignment="1">
      <alignment vertical="center"/>
    </xf>
    <xf numFmtId="49" fontId="2" fillId="0" borderId="0" xfId="833" applyNumberFormat="1" applyFont="1" applyFill="1" applyAlignment="1">
      <alignment horizontal="center" vertical="center"/>
    </xf>
    <xf numFmtId="0" fontId="21" fillId="0" borderId="0" xfId="0" applyFont="1" applyFill="1" applyAlignment="1">
      <alignment vertical="center"/>
    </xf>
    <xf numFmtId="0" fontId="1" fillId="0" borderId="0" xfId="833" applyFont="1" applyFill="1" applyAlignment="1">
      <alignment horizontal="center"/>
    </xf>
    <xf numFmtId="49" fontId="4" fillId="0" borderId="5" xfId="833" applyNumberFormat="1" applyFont="1" applyFill="1" applyBorder="1" applyAlignment="1">
      <alignment horizontal="center" vertical="center"/>
    </xf>
    <xf numFmtId="0" fontId="1" fillId="0" borderId="1" xfId="145" applyNumberFormat="1" applyFont="1" applyFill="1" applyBorder="1" applyAlignment="1" applyProtection="1">
      <alignment horizontal="left" vertical="center" wrapText="1"/>
    </xf>
    <xf numFmtId="0" fontId="1" fillId="0" borderId="1" xfId="833" applyNumberFormat="1" applyFont="1" applyFill="1" applyBorder="1" applyAlignment="1" applyProtection="1">
      <alignment horizontal="right" vertical="center"/>
    </xf>
    <xf numFmtId="0" fontId="1" fillId="0" borderId="1" xfId="833" applyNumberFormat="1" applyFont="1" applyFill="1" applyBorder="1" applyAlignment="1">
      <alignment horizontal="right" vertical="center" wrapText="1"/>
    </xf>
    <xf numFmtId="49" fontId="1" fillId="0" borderId="1" xfId="833" applyNumberFormat="1" applyFont="1" applyFill="1" applyBorder="1" applyAlignment="1">
      <alignment horizontal="right" vertical="center" wrapText="1"/>
    </xf>
    <xf numFmtId="49" fontId="1" fillId="0" borderId="2" xfId="833" applyNumberFormat="1" applyFont="1" applyFill="1" applyBorder="1" applyAlignment="1" applyProtection="1">
      <alignment horizontal="left" vertical="center"/>
    </xf>
    <xf numFmtId="0" fontId="1" fillId="0" borderId="1" xfId="0" applyNumberFormat="1" applyFont="1" applyFill="1" applyBorder="1" applyAlignment="1" applyProtection="1">
      <alignment vertical="center" wrapText="1"/>
    </xf>
    <xf numFmtId="49" fontId="4" fillId="0" borderId="2" xfId="833" applyNumberFormat="1" applyFont="1" applyFill="1" applyBorder="1" applyAlignment="1" applyProtection="1">
      <alignment horizontal="center" vertical="center"/>
    </xf>
    <xf numFmtId="252" fontId="4" fillId="0" borderId="1" xfId="833" applyNumberFormat="1" applyFont="1" applyFill="1" applyBorder="1" applyAlignment="1" applyProtection="1">
      <alignment horizontal="right" vertical="center" wrapText="1"/>
    </xf>
    <xf numFmtId="0" fontId="1" fillId="0" borderId="0" xfId="0" applyFont="1" applyAlignment="1">
      <alignment vertical="center"/>
    </xf>
    <xf numFmtId="49" fontId="1" fillId="0" borderId="0" xfId="833" applyNumberFormat="1" applyFont="1" applyFill="1" applyAlignment="1"/>
    <xf numFmtId="0" fontId="8" fillId="0" borderId="0" xfId="740" applyNumberFormat="1" applyFont="1" applyFill="1" applyBorder="1" applyAlignment="1" applyProtection="1">
      <alignment horizontal="left" vertical="center"/>
    </xf>
    <xf numFmtId="31" fontId="25" fillId="0" borderId="0" xfId="0" applyNumberFormat="1" applyFont="1" applyFill="1" applyBorder="1" applyAlignment="1" applyProtection="1">
      <alignment horizontal="left"/>
    </xf>
    <xf numFmtId="2" fontId="1" fillId="0" borderId="0" xfId="0" applyNumberFormat="1" applyFont="1" applyFill="1" applyBorder="1" applyAlignment="1" applyProtection="1">
      <alignment horizontal="center" vertical="center"/>
    </xf>
    <xf numFmtId="2" fontId="17" fillId="0" borderId="1" xfId="0" applyNumberFormat="1" applyFont="1" applyFill="1" applyBorder="1" applyAlignment="1" applyProtection="1">
      <alignment horizontal="center" vertical="center" wrapText="1"/>
    </xf>
    <xf numFmtId="2" fontId="17" fillId="0" borderId="3" xfId="0" applyNumberFormat="1" applyFont="1" applyFill="1" applyBorder="1" applyAlignment="1" applyProtection="1">
      <alignment horizontal="center" vertical="center" wrapText="1"/>
    </xf>
    <xf numFmtId="0" fontId="26" fillId="0" borderId="1" xfId="0" applyFont="1" applyBorder="1" applyAlignment="1">
      <alignment horizontal="left" vertical="center" wrapText="1"/>
    </xf>
    <xf numFmtId="49" fontId="17" fillId="0" borderId="1" xfId="0" applyNumberFormat="1" applyFont="1" applyFill="1" applyBorder="1" applyAlignment="1" applyProtection="1">
      <alignment horizontal="left" vertical="center" wrapText="1"/>
    </xf>
    <xf numFmtId="49" fontId="17" fillId="0" borderId="3" xfId="0" applyNumberFormat="1" applyFont="1" applyFill="1" applyBorder="1" applyAlignment="1" applyProtection="1">
      <alignment horizontal="left" vertical="center" wrapText="1"/>
    </xf>
    <xf numFmtId="1" fontId="17" fillId="0" borderId="1" xfId="0" applyNumberFormat="1" applyFont="1" applyFill="1" applyBorder="1" applyAlignment="1">
      <alignment horizontal="center" vertical="center"/>
    </xf>
    <xf numFmtId="0" fontId="27" fillId="0" borderId="1" xfId="0" applyFont="1" applyBorder="1" applyAlignment="1">
      <alignment horizontal="left" vertical="center" wrapText="1"/>
    </xf>
    <xf numFmtId="49" fontId="6" fillId="0" borderId="3" xfId="0" applyNumberFormat="1" applyFont="1" applyFill="1" applyBorder="1" applyAlignment="1" applyProtection="1">
      <alignment horizontal="left" vertical="center" wrapText="1"/>
    </xf>
    <xf numFmtId="1" fontId="6" fillId="0" borderId="1" xfId="0" applyNumberFormat="1" applyFont="1" applyFill="1" applyBorder="1" applyAlignment="1">
      <alignment horizontal="center" vertical="center"/>
    </xf>
    <xf numFmtId="0" fontId="17" fillId="0" borderId="1" xfId="0" applyFont="1" applyBorder="1" applyAlignment="1">
      <alignment horizontal="left" vertical="center"/>
    </xf>
    <xf numFmtId="0" fontId="6" fillId="0" borderId="1" xfId="0" applyFont="1" applyBorder="1" applyAlignment="1">
      <alignment horizontal="left" vertical="center"/>
    </xf>
    <xf numFmtId="0" fontId="6" fillId="0" borderId="1" xfId="0" applyFont="1" applyFill="1" applyBorder="1" applyAlignment="1"/>
    <xf numFmtId="0" fontId="17" fillId="0" borderId="3" xfId="0" applyFont="1" applyFill="1" applyBorder="1" applyAlignment="1">
      <alignment horizontal="center" vertical="center"/>
    </xf>
    <xf numFmtId="0" fontId="17" fillId="0" borderId="1" xfId="0" applyFont="1" applyFill="1" applyBorder="1" applyAlignment="1">
      <alignment horizontal="distributed" vertical="center"/>
    </xf>
    <xf numFmtId="49" fontId="28" fillId="0" borderId="0" xfId="833" applyNumberFormat="1" applyFont="1" applyFill="1" applyAlignment="1">
      <alignment horizontal="center" vertical="center"/>
    </xf>
    <xf numFmtId="1" fontId="1" fillId="0" borderId="1" xfId="0" applyNumberFormat="1" applyFont="1" applyFill="1" applyBorder="1" applyAlignment="1">
      <alignment horizontal="center" vertical="center"/>
    </xf>
    <xf numFmtId="0" fontId="1" fillId="0" borderId="2" xfId="145" applyNumberFormat="1" applyFont="1" applyFill="1" applyBorder="1" applyAlignment="1" applyProtection="1">
      <alignment horizontal="left" vertical="center" wrapText="1"/>
    </xf>
    <xf numFmtId="0" fontId="1" fillId="0" borderId="1" xfId="833" applyNumberFormat="1" applyFont="1" applyFill="1" applyBorder="1" applyAlignment="1" applyProtection="1">
      <alignment horizontal="center" vertical="center" wrapText="1"/>
    </xf>
    <xf numFmtId="49" fontId="4" fillId="0" borderId="5" xfId="833" applyNumberFormat="1" applyFont="1" applyFill="1" applyBorder="1" applyAlignment="1" applyProtection="1">
      <alignment horizontal="left" vertical="center"/>
    </xf>
    <xf numFmtId="0" fontId="1" fillId="0" borderId="1" xfId="833" applyNumberFormat="1" applyFont="1" applyFill="1" applyBorder="1" applyAlignment="1" applyProtection="1">
      <alignment horizontal="center" vertical="center"/>
    </xf>
    <xf numFmtId="49" fontId="4" fillId="0" borderId="1" xfId="833" applyNumberFormat="1" applyFont="1" applyFill="1" applyBorder="1" applyAlignment="1" applyProtection="1">
      <alignment horizontal="left" vertical="center"/>
    </xf>
    <xf numFmtId="49" fontId="1" fillId="0" borderId="5" xfId="833" applyNumberFormat="1" applyFont="1" applyFill="1" applyBorder="1" applyAlignment="1" applyProtection="1">
      <alignment horizontal="left" vertical="center"/>
    </xf>
    <xf numFmtId="0" fontId="0" fillId="0" borderId="0" xfId="0" applyFill="1" applyAlignment="1">
      <alignment horizontal="center"/>
    </xf>
    <xf numFmtId="0" fontId="21" fillId="0" borderId="0" xfId="0" applyFont="1" applyFill="1" applyAlignment="1">
      <alignment horizontal="left" vertical="center"/>
    </xf>
    <xf numFmtId="0" fontId="1" fillId="0" borderId="0" xfId="0" applyFont="1" applyFill="1" applyAlignment="1">
      <alignment horizontal="center" vertical="center"/>
    </xf>
    <xf numFmtId="0" fontId="23" fillId="0" borderId="1" xfId="0" applyFont="1" applyFill="1" applyBorder="1" applyAlignment="1">
      <alignment horizontal="center" vertical="center" wrapText="1"/>
    </xf>
    <xf numFmtId="3" fontId="3" fillId="0" borderId="1" xfId="0" applyNumberFormat="1" applyFont="1" applyFill="1" applyBorder="1" applyAlignment="1" applyProtection="1">
      <alignment vertical="center"/>
    </xf>
    <xf numFmtId="1" fontId="3" fillId="0" borderId="1" xfId="0" applyNumberFormat="1" applyFont="1" applyFill="1" applyBorder="1" applyAlignment="1">
      <alignment horizontal="center" vertical="center"/>
    </xf>
    <xf numFmtId="0" fontId="3" fillId="0" borderId="1" xfId="145" applyNumberFormat="1" applyFont="1" applyFill="1" applyBorder="1" applyAlignment="1" applyProtection="1">
      <alignment horizontal="left" vertical="center" wrapText="1"/>
    </xf>
    <xf numFmtId="3" fontId="23" fillId="0" borderId="1" xfId="0" applyNumberFormat="1" applyFont="1" applyFill="1" applyBorder="1" applyAlignment="1" applyProtection="1">
      <alignment horizontal="center" vertical="center"/>
    </xf>
    <xf numFmtId="1" fontId="23" fillId="0" borderId="1" xfId="0" applyNumberFormat="1" applyFont="1" applyFill="1" applyBorder="1" applyAlignment="1">
      <alignment horizontal="center" vertical="center"/>
    </xf>
    <xf numFmtId="3" fontId="23" fillId="0" borderId="1" xfId="0" applyNumberFormat="1" applyFont="1" applyFill="1" applyBorder="1" applyAlignment="1" applyProtection="1">
      <alignment vertical="center"/>
    </xf>
    <xf numFmtId="3" fontId="3" fillId="0" borderId="1" xfId="0" applyNumberFormat="1" applyFont="1" applyFill="1" applyBorder="1" applyAlignment="1" applyProtection="1">
      <alignment horizontal="left" vertical="center"/>
    </xf>
    <xf numFmtId="193" fontId="29" fillId="0" borderId="1" xfId="0" applyNumberFormat="1" applyFont="1" applyFill="1" applyBorder="1" applyAlignment="1">
      <alignment horizontal="center" vertical="center"/>
    </xf>
    <xf numFmtId="0" fontId="1" fillId="0" borderId="0" xfId="2" applyFont="1" applyFill="1" applyAlignment="1">
      <alignment horizontal="right" vertical="center"/>
    </xf>
    <xf numFmtId="0" fontId="3" fillId="0" borderId="0" xfId="909" applyFill="1" applyBorder="1" applyAlignment="1"/>
    <xf numFmtId="0" fontId="1" fillId="0" borderId="0" xfId="909" applyFont="1" applyFill="1" applyBorder="1" applyAlignment="1"/>
    <xf numFmtId="0" fontId="2" fillId="0" borderId="0" xfId="909" applyFont="1" applyFill="1" applyBorder="1" applyAlignment="1">
      <alignment horizontal="center"/>
    </xf>
    <xf numFmtId="2" fontId="1" fillId="0" borderId="0" xfId="909" applyNumberFormat="1" applyFont="1" applyFill="1" applyBorder="1" applyAlignment="1" applyProtection="1">
      <alignment horizontal="right" vertical="center"/>
    </xf>
    <xf numFmtId="2" fontId="4" fillId="0" borderId="1" xfId="909" applyNumberFormat="1" applyFont="1" applyFill="1" applyBorder="1" applyAlignment="1" applyProtection="1">
      <alignment horizontal="center" vertical="center" wrapText="1"/>
    </xf>
    <xf numFmtId="2" fontId="4" fillId="0" borderId="6" xfId="909" applyNumberFormat="1" applyFont="1" applyFill="1" applyBorder="1" applyAlignment="1" applyProtection="1">
      <alignment horizontal="center" vertical="center" wrapText="1"/>
    </xf>
    <xf numFmtId="2" fontId="4" fillId="0" borderId="6" xfId="909" applyNumberFormat="1" applyFont="1" applyFill="1" applyBorder="1" applyAlignment="1">
      <alignment horizontal="center" vertical="center" wrapText="1"/>
    </xf>
    <xf numFmtId="49" fontId="1" fillId="0" borderId="1" xfId="909" applyNumberFormat="1" applyFont="1" applyFill="1" applyBorder="1" applyAlignment="1" applyProtection="1">
      <alignment horizontal="left" vertical="center" wrapText="1" indent="1"/>
    </xf>
    <xf numFmtId="49" fontId="1" fillId="0" borderId="1" xfId="909" applyNumberFormat="1" applyFont="1" applyFill="1" applyBorder="1" applyAlignment="1" applyProtection="1">
      <alignment vertical="center" wrapText="1"/>
    </xf>
    <xf numFmtId="49" fontId="1" fillId="0" borderId="1" xfId="909" applyNumberFormat="1" applyFont="1" applyFill="1" applyBorder="1" applyAlignment="1" applyProtection="1">
      <alignment horizontal="left" vertical="center" wrapText="1" indent="3"/>
    </xf>
    <xf numFmtId="0" fontId="1" fillId="0" borderId="1" xfId="909" applyFont="1" applyFill="1" applyBorder="1" applyAlignment="1"/>
    <xf numFmtId="0" fontId="3" fillId="0" borderId="0" xfId="909" applyFont="1" applyFill="1" applyBorder="1" applyAlignment="1"/>
    <xf numFmtId="0" fontId="2" fillId="0" borderId="0" xfId="909" applyNumberFormat="1" applyFont="1" applyFill="1" applyBorder="1" applyAlignment="1" applyProtection="1">
      <alignment horizontal="center" vertical="center"/>
    </xf>
    <xf numFmtId="0" fontId="6" fillId="0" borderId="0" xfId="909" applyNumberFormat="1" applyFont="1" applyFill="1" applyBorder="1" applyAlignment="1" applyProtection="1">
      <alignment horizontal="right" vertical="center"/>
    </xf>
    <xf numFmtId="0" fontId="4" fillId="0" borderId="1" xfId="909" applyNumberFormat="1" applyFont="1" applyFill="1" applyBorder="1" applyAlignment="1" applyProtection="1">
      <alignment horizontal="center" vertical="center"/>
    </xf>
    <xf numFmtId="1" fontId="1" fillId="0" borderId="1" xfId="910" applyNumberFormat="1" applyFont="1" applyFill="1" applyBorder="1" applyAlignment="1" applyProtection="1">
      <alignment vertical="center"/>
      <protection locked="0"/>
    </xf>
    <xf numFmtId="0" fontId="1" fillId="0" borderId="1" xfId="910" applyFont="1" applyFill="1" applyBorder="1" applyAlignment="1">
      <alignment vertical="center"/>
    </xf>
    <xf numFmtId="1" fontId="1" fillId="0" borderId="1" xfId="910" applyNumberFormat="1" applyFont="1" applyFill="1" applyBorder="1" applyAlignment="1" applyProtection="1">
      <alignment horizontal="left" vertical="center"/>
      <protection locked="0"/>
    </xf>
    <xf numFmtId="0" fontId="1" fillId="0" borderId="1" xfId="910" applyNumberFormat="1" applyFont="1" applyFill="1" applyBorder="1" applyAlignment="1" applyProtection="1">
      <alignment vertical="center"/>
      <protection locked="0"/>
    </xf>
    <xf numFmtId="3" fontId="1" fillId="0" borderId="1" xfId="910" applyNumberFormat="1" applyFont="1" applyFill="1" applyBorder="1" applyAlignment="1" applyProtection="1">
      <alignment vertical="center"/>
    </xf>
    <xf numFmtId="0" fontId="1" fillId="0" borderId="1" xfId="909" applyNumberFormat="1" applyFont="1" applyFill="1" applyBorder="1" applyAlignment="1" applyProtection="1">
      <alignment vertical="center"/>
    </xf>
    <xf numFmtId="0" fontId="1" fillId="0" borderId="1" xfId="909" applyFont="1" applyFill="1" applyBorder="1" applyAlignment="1">
      <alignment horizontal="center"/>
    </xf>
    <xf numFmtId="2" fontId="1" fillId="0" borderId="0" xfId="0" applyNumberFormat="1" applyFont="1" applyFill="1" applyAlignment="1"/>
    <xf numFmtId="2" fontId="4" fillId="0" borderId="2" xfId="0" applyNumberFormat="1" applyFont="1" applyFill="1" applyBorder="1" applyAlignment="1" applyProtection="1">
      <alignment horizontal="center" vertical="center" wrapText="1"/>
    </xf>
    <xf numFmtId="2" fontId="4" fillId="0" borderId="4" xfId="0" applyNumberFormat="1" applyFont="1" applyFill="1" applyBorder="1" applyAlignment="1" applyProtection="1">
      <alignment horizontal="center" vertical="center" wrapText="1"/>
    </xf>
    <xf numFmtId="2" fontId="4" fillId="0" borderId="3"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xf>
    <xf numFmtId="1" fontId="1" fillId="0" borderId="1" xfId="0" applyNumberFormat="1" applyFont="1" applyFill="1" applyBorder="1" applyAlignment="1" applyProtection="1">
      <alignment horizontal="center" vertical="center" wrapText="1"/>
    </xf>
    <xf numFmtId="193" fontId="4" fillId="0" borderId="1" xfId="0" applyNumberFormat="1" applyFont="1" applyFill="1" applyBorder="1" applyAlignment="1" applyProtection="1">
      <alignment horizontal="center" vertical="center" wrapText="1"/>
    </xf>
    <xf numFmtId="0" fontId="1" fillId="2" borderId="1" xfId="911" applyFont="1" applyFill="1" applyBorder="1" applyAlignment="1">
      <alignment vertical="center" wrapText="1"/>
    </xf>
    <xf numFmtId="193" fontId="1" fillId="2" borderId="1" xfId="911" applyNumberFormat="1" applyFont="1" applyFill="1" applyBorder="1" applyAlignment="1">
      <alignment horizontal="center" vertical="center" wrapText="1"/>
    </xf>
    <xf numFmtId="49" fontId="1" fillId="0" borderId="1" xfId="0" applyNumberFormat="1" applyFont="1" applyFill="1" applyBorder="1" applyAlignment="1" applyProtection="1">
      <alignment horizontal="left" vertical="center" wrapText="1" indent="2"/>
    </xf>
    <xf numFmtId="193" fontId="7" fillId="0" borderId="1" xfId="834" applyNumberFormat="1" applyFont="1" applyFill="1" applyBorder="1" applyAlignment="1">
      <alignment horizontal="center"/>
    </xf>
    <xf numFmtId="49" fontId="1" fillId="0" borderId="1" xfId="0" applyNumberFormat="1" applyFont="1" applyFill="1" applyBorder="1" applyAlignment="1" applyProtection="1">
      <alignment vertical="center" wrapText="1"/>
    </xf>
    <xf numFmtId="193" fontId="22" fillId="0" borderId="1" xfId="0" applyNumberFormat="1" applyFont="1" applyFill="1" applyBorder="1" applyAlignment="1" applyProtection="1">
      <alignment horizontal="center" vertical="center" wrapText="1"/>
      <protection locked="0"/>
    </xf>
    <xf numFmtId="0" fontId="30" fillId="0" borderId="0" xfId="0" applyFont="1" applyFill="1" applyAlignment="1">
      <alignment vertical="center"/>
    </xf>
    <xf numFmtId="0" fontId="8" fillId="0" borderId="0" xfId="740" applyNumberFormat="1" applyFont="1" applyFill="1" applyAlignment="1" applyProtection="1">
      <alignment horizontal="left" vertical="center"/>
    </xf>
    <xf numFmtId="0" fontId="2" fillId="0" borderId="0" xfId="0" applyFont="1" applyFill="1" applyBorder="1" applyAlignment="1">
      <alignment horizontal="center" vertical="center" wrapText="1"/>
    </xf>
    <xf numFmtId="0" fontId="31" fillId="0" borderId="0" xfId="0" applyFont="1" applyFill="1" applyBorder="1" applyAlignment="1">
      <alignment horizontal="right" vertical="center" wrapText="1"/>
    </xf>
    <xf numFmtId="0" fontId="4"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9" xfId="0" applyFont="1" applyFill="1" applyBorder="1" applyAlignment="1">
      <alignment vertical="center" wrapText="1"/>
    </xf>
    <xf numFmtId="4" fontId="1" fillId="0" borderId="1" xfId="0" applyNumberFormat="1" applyFont="1" applyFill="1" applyBorder="1" applyAlignment="1">
      <alignment horizontal="right" vertical="center" wrapText="1"/>
    </xf>
    <xf numFmtId="240" fontId="30" fillId="0" borderId="1" xfId="0" applyNumberFormat="1" applyFont="1" applyFill="1" applyBorder="1" applyAlignment="1">
      <alignment vertical="center"/>
    </xf>
    <xf numFmtId="0" fontId="1" fillId="0" borderId="7" xfId="0" applyFont="1" applyFill="1" applyBorder="1" applyAlignment="1">
      <alignment vertical="center" wrapText="1"/>
    </xf>
    <xf numFmtId="0" fontId="30" fillId="0" borderId="1" xfId="0" applyFont="1" applyFill="1" applyBorder="1" applyAlignment="1">
      <alignment vertical="center"/>
    </xf>
    <xf numFmtId="49" fontId="1" fillId="0" borderId="7" xfId="0" applyNumberFormat="1" applyFont="1" applyFill="1" applyBorder="1" applyAlignment="1">
      <alignment vertical="center" wrapText="1"/>
    </xf>
    <xf numFmtId="0" fontId="4" fillId="0" borderId="9" xfId="0" applyFont="1" applyFill="1" applyBorder="1" applyAlignment="1">
      <alignment horizontal="center" vertical="center" wrapText="1"/>
    </xf>
    <xf numFmtId="4" fontId="4" fillId="0" borderId="1" xfId="0" applyNumberFormat="1" applyFont="1" applyFill="1" applyBorder="1" applyAlignment="1">
      <alignment horizontal="right" vertical="center" wrapText="1"/>
    </xf>
    <xf numFmtId="193" fontId="0" fillId="0" borderId="0" xfId="0" applyNumberFormat="1" applyFill="1" applyAlignment="1">
      <alignment horizontal="center" vertical="center"/>
    </xf>
    <xf numFmtId="193" fontId="2" fillId="0" borderId="0" xfId="0" applyNumberFormat="1" applyFont="1" applyFill="1" applyAlignment="1" applyProtection="1">
      <alignment horizontal="center" vertical="center"/>
    </xf>
    <xf numFmtId="31" fontId="25" fillId="0" borderId="0" xfId="0" applyNumberFormat="1" applyFont="1" applyFill="1" applyBorder="1" applyAlignment="1" applyProtection="1">
      <alignment horizontal="center"/>
    </xf>
    <xf numFmtId="193" fontId="3" fillId="0" borderId="0" xfId="0" applyNumberFormat="1" applyFont="1" applyFill="1" applyAlignment="1">
      <alignment horizontal="center" vertical="center"/>
    </xf>
    <xf numFmtId="0" fontId="32" fillId="0" borderId="2" xfId="0" applyFont="1" applyFill="1" applyBorder="1" applyAlignment="1">
      <alignment horizontal="center" vertical="center"/>
    </xf>
    <xf numFmtId="0" fontId="32" fillId="0" borderId="3" xfId="0" applyFont="1" applyFill="1" applyBorder="1" applyAlignment="1">
      <alignment horizontal="center" vertical="center"/>
    </xf>
    <xf numFmtId="193" fontId="32" fillId="0" borderId="1" xfId="0"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33" fillId="0" borderId="7" xfId="0" applyNumberFormat="1" applyFont="1" applyFill="1" applyBorder="1" applyAlignment="1">
      <alignment horizontal="left" vertical="center" wrapText="1"/>
    </xf>
    <xf numFmtId="0" fontId="33" fillId="0" borderId="7" xfId="0" applyFont="1" applyFill="1" applyBorder="1" applyAlignment="1">
      <alignment horizontal="left" vertical="center" wrapText="1"/>
    </xf>
    <xf numFmtId="193" fontId="33" fillId="0" borderId="7" xfId="0" applyNumberFormat="1" applyFont="1" applyFill="1" applyBorder="1" applyAlignment="1">
      <alignment horizontal="center" vertical="center" wrapText="1"/>
    </xf>
    <xf numFmtId="0" fontId="33" fillId="0" borderId="7" xfId="0" applyNumberFormat="1" applyFont="1" applyFill="1" applyBorder="1" applyAlignment="1">
      <alignment horizontal="center" vertical="center" wrapText="1"/>
    </xf>
    <xf numFmtId="193" fontId="33" fillId="0" borderId="8" xfId="0" applyNumberFormat="1" applyFont="1" applyFill="1" applyBorder="1" applyAlignment="1">
      <alignment horizontal="center" vertical="center" wrapText="1"/>
    </xf>
    <xf numFmtId="0" fontId="33" fillId="0" borderId="8"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0" fillId="0" borderId="1" xfId="0" applyFill="1" applyBorder="1" applyAlignment="1">
      <alignment horizontal="center"/>
    </xf>
    <xf numFmtId="0" fontId="0" fillId="0" borderId="1" xfId="0" applyFill="1" applyBorder="1" applyAlignment="1">
      <alignment horizontal="center" vertical="center"/>
    </xf>
    <xf numFmtId="193" fontId="0" fillId="0" borderId="1" xfId="0" applyNumberFormat="1" applyFill="1" applyBorder="1" applyAlignment="1">
      <alignment horizontal="center" vertical="center"/>
    </xf>
    <xf numFmtId="2" fontId="1" fillId="0" borderId="0" xfId="0" applyNumberFormat="1" applyFont="1" applyFill="1" applyBorder="1" applyAlignment="1" applyProtection="1">
      <alignment horizontal="left"/>
    </xf>
    <xf numFmtId="2" fontId="4" fillId="0" borderId="6" xfId="0" applyNumberFormat="1" applyFont="1" applyFill="1" applyBorder="1" applyAlignment="1" applyProtection="1">
      <alignment horizontal="center" vertical="center" wrapText="1"/>
    </xf>
    <xf numFmtId="2" fontId="4" fillId="0" borderId="10" xfId="0" applyNumberFormat="1" applyFont="1" applyFill="1" applyBorder="1" applyAlignment="1" applyProtection="1">
      <alignment horizontal="center" vertical="center" wrapText="1"/>
    </xf>
    <xf numFmtId="0" fontId="1" fillId="0" borderId="1" xfId="501" applyFont="1" applyFill="1" applyBorder="1" applyAlignment="1" applyProtection="1">
      <alignment vertical="center"/>
      <protection locked="0"/>
    </xf>
    <xf numFmtId="193" fontId="1" fillId="0" borderId="1" xfId="0" applyNumberFormat="1" applyFont="1" applyFill="1" applyBorder="1" applyAlignment="1" applyProtection="1">
      <alignment horizontal="center" vertical="center" wrapText="1"/>
    </xf>
    <xf numFmtId="1" fontId="34" fillId="0" borderId="1" xfId="0" applyNumberFormat="1" applyFont="1" applyFill="1" applyBorder="1" applyAlignment="1">
      <alignment horizontal="center" vertical="center"/>
    </xf>
    <xf numFmtId="0" fontId="4" fillId="0" borderId="1" xfId="677" applyFont="1" applyFill="1" applyBorder="1" applyAlignment="1" applyProtection="1">
      <alignment horizontal="center" vertical="center"/>
      <protection locked="0"/>
    </xf>
    <xf numFmtId="0" fontId="4" fillId="0" borderId="1" xfId="677" applyFont="1" applyFill="1" applyBorder="1" applyAlignment="1" applyProtection="1">
      <alignment horizontal="left" vertical="center"/>
      <protection locked="0"/>
    </xf>
    <xf numFmtId="0" fontId="1" fillId="0" borderId="1" xfId="677" applyFont="1" applyFill="1" applyBorder="1" applyAlignment="1" applyProtection="1">
      <alignment horizontal="left" vertical="center"/>
      <protection locked="0"/>
    </xf>
    <xf numFmtId="1" fontId="1" fillId="0" borderId="1" xfId="677" applyNumberFormat="1" applyFont="1" applyFill="1" applyBorder="1" applyAlignment="1" applyProtection="1">
      <alignment vertical="center"/>
      <protection locked="0"/>
    </xf>
    <xf numFmtId="2" fontId="1" fillId="0" borderId="0" xfId="0" applyNumberFormat="1" applyFont="1" applyFill="1" applyAlignment="1">
      <alignment vertical="center"/>
    </xf>
    <xf numFmtId="0" fontId="2" fillId="0" borderId="0" xfId="740" applyNumberFormat="1" applyFont="1" applyFill="1" applyAlignment="1" applyProtection="1">
      <alignment horizontal="center" vertical="center"/>
    </xf>
    <xf numFmtId="2" fontId="35" fillId="0" borderId="0" xfId="0" applyNumberFormat="1" applyFont="1" applyFill="1" applyBorder="1" applyAlignment="1" applyProtection="1">
      <alignment horizontal="left"/>
    </xf>
    <xf numFmtId="2" fontId="1" fillId="0" borderId="0" xfId="0" applyNumberFormat="1" applyFont="1" applyFill="1" applyBorder="1" applyAlignment="1">
      <alignment horizontal="center" vertical="center"/>
    </xf>
    <xf numFmtId="0" fontId="4" fillId="0" borderId="1" xfId="677" applyFont="1" applyFill="1" applyBorder="1" applyAlignment="1" applyProtection="1">
      <alignment vertical="center"/>
      <protection locked="0"/>
    </xf>
    <xf numFmtId="0" fontId="1" fillId="0" borderId="1" xfId="677" applyFont="1" applyFill="1" applyBorder="1" applyAlignment="1" applyProtection="1">
      <alignment vertical="center"/>
      <protection locked="0"/>
    </xf>
    <xf numFmtId="1" fontId="1" fillId="0" borderId="1" xfId="0" applyNumberFormat="1" applyFont="1" applyFill="1" applyBorder="1" applyAlignment="1" applyProtection="1">
      <alignment vertical="center" wrapText="1"/>
    </xf>
    <xf numFmtId="0" fontId="36" fillId="0" borderId="0" xfId="0" applyFont="1" applyAlignment="1">
      <alignment horizontal="center" vertical="center"/>
    </xf>
    <xf numFmtId="0" fontId="25" fillId="0" borderId="0" xfId="0" applyFont="1" applyAlignment="1">
      <alignment horizontal="left" vertical="center" indent="2"/>
    </xf>
    <xf numFmtId="0" fontId="8" fillId="0" borderId="0" xfId="740" applyFont="1" applyFill="1" applyAlignment="1"/>
    <xf numFmtId="0" fontId="37" fillId="0" borderId="0" xfId="740" applyNumberFormat="1" applyFont="1" applyFill="1" applyAlignment="1" applyProtection="1">
      <alignment horizontal="center" vertical="center"/>
    </xf>
    <xf numFmtId="0" fontId="38" fillId="0" borderId="0" xfId="740" applyNumberFormat="1" applyFont="1" applyFill="1" applyAlignment="1" applyProtection="1">
      <alignment horizontal="center" vertical="center"/>
    </xf>
    <xf numFmtId="0" fontId="4" fillId="0" borderId="0" xfId="740" applyFont="1" applyFill="1" applyAlignment="1">
      <alignment vertical="center"/>
    </xf>
    <xf numFmtId="0" fontId="39" fillId="0" borderId="1" xfId="740" applyNumberFormat="1" applyFont="1" applyFill="1" applyBorder="1" applyAlignment="1" applyProtection="1">
      <alignment horizontal="center" vertical="center"/>
    </xf>
    <xf numFmtId="0" fontId="1" fillId="0" borderId="0" xfId="740" applyFont="1" applyFill="1" applyAlignment="1">
      <alignment vertical="center"/>
    </xf>
    <xf numFmtId="0" fontId="8" fillId="0" borderId="1" xfId="740" applyNumberFormat="1" applyFont="1" applyFill="1" applyBorder="1" applyAlignment="1" applyProtection="1">
      <alignment horizontal="left" vertical="center"/>
    </xf>
    <xf numFmtId="0" fontId="1" fillId="0" borderId="1" xfId="740" applyFont="1" applyFill="1" applyBorder="1" applyAlignment="1">
      <alignment vertical="center" wrapText="1"/>
    </xf>
    <xf numFmtId="0" fontId="8" fillId="0" borderId="1" xfId="740" applyNumberFormat="1" applyFont="1" applyFill="1" applyBorder="1" applyAlignment="1" applyProtection="1">
      <alignment horizontal="center" vertical="center"/>
    </xf>
    <xf numFmtId="0" fontId="1" fillId="0" borderId="0" xfId="740" applyNumberFormat="1" applyFont="1" applyFill="1" applyBorder="1" applyAlignment="1" applyProtection="1">
      <alignment vertical="center"/>
    </xf>
  </cellXfs>
  <cellStyles count="91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输入 2 2 17" xfId="50"/>
    <cellStyle name="Prefilled 2 2 3 2" xfId="51"/>
    <cellStyle name="_最终版-全口径表120100715(终版) 3 2 4 2" xfId="52"/>
    <cellStyle name="60% - 着色 5 5" xfId="53"/>
    <cellStyle name="计算 4 3 3 4 2" xfId="54"/>
    <cellStyle name="汇总 2 4 3 3 2" xfId="55"/>
    <cellStyle name="40% - 强调文字颜色 2 3 4 8" xfId="56"/>
    <cellStyle name="?…????è [0.00]_Region Orders (2)" xfId="57"/>
    <cellStyle name="_市本级财力的明细(按24.8%) 4" xfId="58"/>
    <cellStyle name="输出 9 4 4 3 5 2" xfId="59"/>
    <cellStyle name="20% - 强调文字颜色 3 2 3 3" xfId="60"/>
    <cellStyle name="20% - 强调文字颜色 6 2 12" xfId="61"/>
    <cellStyle name="汇总 8 2 5 2 5" xfId="62"/>
    <cellStyle name="标题 5 3 10" xfId="63"/>
    <cellStyle name="Note 5 2 5 2" xfId="64"/>
    <cellStyle name="注释 3 5 3 3 4" xfId="65"/>
    <cellStyle name="40% - Accent2 2 4" xfId="66"/>
    <cellStyle name="Accent5 2 2 5" xfId="67"/>
    <cellStyle name="差_07大连 3 2 2" xfId="68"/>
    <cellStyle name="Heading" xfId="69"/>
    <cellStyle name="20% - 强调文字颜色 2 3 6" xfId="70"/>
    <cellStyle name="20% - 强调文字颜色 6 3 20" xfId="71"/>
    <cellStyle name="输出 2 3 6" xfId="72"/>
    <cellStyle name="40% - 强调文字颜色 4 2 4 2 2 3" xfId="73"/>
    <cellStyle name="差_农林水和城市维护标准支出20080505－县区合计_县市旗测算-新科目（含人口规模效应）_财力性转移支付2010年预算参考数 2 2" xfId="74"/>
    <cellStyle name="输入 10 2 2 2 3 2" xfId="75"/>
    <cellStyle name="20% - 强调文字颜色 2 3 3 2 10" xfId="76"/>
    <cellStyle name="Normal - Style1 22" xfId="77"/>
    <cellStyle name="差_2006年水利统计指标统计表_财力性转移支付2010年预算参考数 4 2 2" xfId="78"/>
    <cellStyle name="好_1_财力性转移支付2010年预算参考数_12.25-发教育厅-2016年高职生均年初预算控制数分配表" xfId="79"/>
    <cellStyle name="20% - 强调文字颜色 1 3 3 2 17" xfId="80"/>
    <cellStyle name="40% - 强调文字颜色 2 2 3 2 2" xfId="81"/>
    <cellStyle name="Accent2 - 40%" xfId="82"/>
    <cellStyle name="Accent4 - 40% 3 3" xfId="83"/>
    <cellStyle name="标题 1 3 2 5" xfId="84"/>
    <cellStyle name="汇总 2 2 4 4 2 2" xfId="85"/>
    <cellStyle name="Grey 16" xfId="86"/>
    <cellStyle name="40% - 强调文字颜色 5 3 2 9" xfId="87"/>
    <cellStyle name="标题 2 2 21" xfId="88"/>
    <cellStyle name="40% - 强调文字颜色 3 3 3 2" xfId="89"/>
    <cellStyle name="差_12滨州 4" xfId="90"/>
    <cellStyle name="Calculation 3 3 2 3" xfId="91"/>
    <cellStyle name="20% - 輔色4" xfId="92"/>
    <cellStyle name="检查单元格 3 2 8" xfId="93"/>
    <cellStyle name="表标题 5 2 5 2 3 2" xfId="94"/>
    <cellStyle name="差_2006年27重庆_合并" xfId="95"/>
    <cellStyle name="40% - 强调文字颜色 4 3 4" xfId="96"/>
    <cellStyle name="差_05潍坊 9" xfId="97"/>
    <cellStyle name="Calc Percent (1)" xfId="98"/>
    <cellStyle name="60% - 强调文字颜色 5 3 9" xfId="99"/>
    <cellStyle name="Accent3 - 20% 2 2 5" xfId="100"/>
    <cellStyle name="?…????è_Region Orders (2)" xfId="101"/>
    <cellStyle name="Border 6 4 2" xfId="102"/>
    <cellStyle name="?鹎%U龡&amp;H齲_x0001_C铣_x0014__x0007__x0001__x0001_ 3" xfId="103"/>
    <cellStyle name="40% - 輔色2" xfId="104"/>
    <cellStyle name="Input [yellow] 2 6 2" xfId="105"/>
    <cellStyle name="强调文字颜色 3 2 3 10" xfId="106"/>
    <cellStyle name="20% - 强调文字颜色 4 2 4 2 2 7" xfId="107"/>
    <cellStyle name="好_合并" xfId="108"/>
    <cellStyle name="强调文字颜色 3 11" xfId="109"/>
    <cellStyle name="40% - 强调文字颜色 6 2 2 18" xfId="110"/>
    <cellStyle name="20% - 强调文字颜色 6 3 4 8" xfId="111"/>
    <cellStyle name="20% - 强调文字颜色 2 3 13" xfId="112"/>
    <cellStyle name="20% - 强调文字颜色 3 2 4 3 9" xfId="113"/>
    <cellStyle name="Accent4 2 4" xfId="114"/>
    <cellStyle name="Accent2 - 60% 4 2 2" xfId="115"/>
    <cellStyle name="差_07临沂 2 4" xfId="116"/>
    <cellStyle name="Accent4 - 40% 2 2 4" xfId="117"/>
    <cellStyle name="40% - 强调文字颜色 3 2 4 3 10" xfId="118"/>
    <cellStyle name="60% - 强调文字颜色 3 13" xfId="119"/>
    <cellStyle name="60% - 强调文字颜色 4 2 4 2 2 14" xfId="120"/>
    <cellStyle name="输出 2 2 3 8" xfId="121"/>
    <cellStyle name="_2006年综合经营计划表（城北支行版5）" xfId="122"/>
    <cellStyle name="20% - Accent6 3 2 2" xfId="123"/>
    <cellStyle name="差_2006年30云南 3 2 2" xfId="124"/>
    <cellStyle name="强调文字颜色 2 2 4 2 17" xfId="125"/>
    <cellStyle name="輸入 3 5 2" xfId="126"/>
    <cellStyle name="20% - 强调文字颜色 3 3 17" xfId="127"/>
    <cellStyle name="entry" xfId="128"/>
    <cellStyle name="60% - 强调文字颜色 2 3" xfId="129"/>
    <cellStyle name="60% - 强调文字颜色 5 3 4 18" xfId="130"/>
    <cellStyle name="Accent6 - 60% 2 4" xfId="131"/>
    <cellStyle name="强调文字颜色 2 2 5 4" xfId="132"/>
    <cellStyle name="20% - Accent4 4" xfId="133"/>
    <cellStyle name="20% - 强调文字颜色 4 5" xfId="134"/>
    <cellStyle name="Entered" xfId="135"/>
    <cellStyle name="Accent4 2 3" xfId="136"/>
    <cellStyle name="20% - 强调文字颜色 5 3 6" xfId="137"/>
    <cellStyle name="20% - Accent4 3 2 4" xfId="138"/>
    <cellStyle name="40% - 强调文字颜色 6 3 4 12" xfId="139"/>
    <cellStyle name="汇总 2 4 2 3 6" xfId="140"/>
    <cellStyle name="40% - 强调文字颜色 3 3 20" xfId="141"/>
    <cellStyle name="Currency$[0]" xfId="142"/>
    <cellStyle name="40% - 强调文字颜色 1 3 3 14" xfId="143"/>
    <cellStyle name="强调文字颜色 6 2 4 2 17" xfId="144"/>
    <cellStyle name="常规 5 2" xfId="145"/>
    <cellStyle name="20% - 强调文字颜色 1 3 15" xfId="146"/>
    <cellStyle name="60% - 强调文字颜色 3 2 4 3 2" xfId="147"/>
    <cellStyle name="强调文字颜色 2 3 4 10" xfId="148"/>
    <cellStyle name="检查单元格 3 3 13" xfId="149"/>
    <cellStyle name="計算方式 3 6" xfId="150"/>
    <cellStyle name="20% - 强调文字颜色 5 2 22" xfId="151"/>
    <cellStyle name="Header2 4 4 3 2" xfId="152"/>
    <cellStyle name="数字 2 2 2 7" xfId="153"/>
    <cellStyle name="百分比 5" xfId="154"/>
    <cellStyle name="小数 2 5 3 2 2 4" xfId="155"/>
    <cellStyle name="20% - 强调文字颜色 5 3 4" xfId="156"/>
    <cellStyle name="20% - Accent4 3 2 2" xfId="157"/>
    <cellStyle name="0%" xfId="158"/>
    <cellStyle name="20% - 强调文字颜色 5 3 5" xfId="159"/>
    <cellStyle name="Accent4 2 5" xfId="160"/>
    <cellStyle name="_4、“三个一”年度行动计划" xfId="161"/>
    <cellStyle name="好_2006年34青海_12.25-发教育厅-2016年高职生均年初预算控制数分配表" xfId="162"/>
    <cellStyle name="60% - 强调文字颜色 2 3 3 2 2" xfId="163"/>
    <cellStyle name="20% - 强调文字颜色 4 3 14" xfId="164"/>
    <cellStyle name="计算 2 4 7" xfId="165"/>
    <cellStyle name="标题 1 2 2 4" xfId="166"/>
    <cellStyle name="60% - 强调文字颜色 6 18" xfId="167"/>
    <cellStyle name="20% - 强调文字颜色 1 3 4 3" xfId="168"/>
    <cellStyle name="强调文字颜色 1 2 4 2 11" xfId="169"/>
    <cellStyle name="Accent3 17" xfId="170"/>
    <cellStyle name="Accent3 22" xfId="171"/>
    <cellStyle name="Percent [2] 2 4" xfId="172"/>
    <cellStyle name="20% - 强调文字颜色 3 3 3 2 5" xfId="173"/>
    <cellStyle name="_ET_STYLE_NoName_00__县公司" xfId="174"/>
    <cellStyle name="常规 23 4 2 2" xfId="175"/>
    <cellStyle name="20% - 强调文字颜色 1 4 3" xfId="176"/>
    <cellStyle name="差_12滨州 5 2" xfId="177"/>
    <cellStyle name="20% - 輔色5 2" xfId="178"/>
    <cellStyle name="60% - 强调文字颜色 1 3 2 2 2" xfId="179"/>
    <cellStyle name="标题 3 3 2 2 2" xfId="180"/>
    <cellStyle name="40% - 强调文字颜色 4 2 3 3" xfId="181"/>
    <cellStyle name="60% - 强调文字颜色 2 2 4 2 8" xfId="182"/>
    <cellStyle name="60% - 强调文字颜色 3 3 4 8" xfId="183"/>
    <cellStyle name="千位分隔 6 3" xfId="184"/>
    <cellStyle name="_1123试算平衡表（模板）（马雪泉）" xfId="185"/>
    <cellStyle name="警告文本 4 2 19" xfId="186"/>
    <cellStyle name="计算 3 4 13" xfId="187"/>
    <cellStyle name="差_530623_2006年县级财政报表附表 4" xfId="188"/>
    <cellStyle name="标题 1 3 3 18" xfId="189"/>
    <cellStyle name="40% - 强调文字颜色 3 2 4_2017年人大参阅资料（代表大会-定）1.14" xfId="190"/>
    <cellStyle name="差_Book2" xfId="191"/>
    <cellStyle name="20% - 强调文字颜色 6 4 3" xfId="192"/>
    <cellStyle name="20% - Accent3 2 2 5" xfId="193"/>
    <cellStyle name="20% - 强调文字颜色 3 3 2 5" xfId="194"/>
    <cellStyle name="Dollar (zero dec) 2 2" xfId="195"/>
    <cellStyle name="Heading 3 8" xfId="196"/>
    <cellStyle name="_Book1_5" xfId="197"/>
    <cellStyle name="Accent1 4 4" xfId="198"/>
    <cellStyle name="标题 2 3 2 18" xfId="199"/>
    <cellStyle name="no dec 11" xfId="200"/>
    <cellStyle name="警告文字" xfId="201"/>
    <cellStyle name="百分比 3 5 2" xfId="202"/>
    <cellStyle name="常规 31 3 3 2" xfId="203"/>
    <cellStyle name="20% - 輔色2" xfId="204"/>
    <cellStyle name="Output Line Items" xfId="205"/>
    <cellStyle name="常规 85 2" xfId="206"/>
    <cellStyle name="好_gdp" xfId="207"/>
    <cellStyle name="0.0%" xfId="208"/>
    <cellStyle name="差_05潍坊 8" xfId="209"/>
    <cellStyle name="20% - 輔色3" xfId="210"/>
    <cellStyle name="60% - 强调文字颜色 4 7_四队计价2011-6" xfId="211"/>
    <cellStyle name="千位分隔[0] 2" xfId="212"/>
    <cellStyle name="20% - 强调文字颜色 2 3 4 6" xfId="213"/>
    <cellStyle name="PSChar" xfId="214"/>
    <cellStyle name="HEADING1 2 2" xfId="215"/>
    <cellStyle name="20% - 輔色1 2" xfId="216"/>
    <cellStyle name="强调文字颜色 6 2 2 8" xfId="217"/>
    <cellStyle name="百分比 3 2 3 2" xfId="218"/>
    <cellStyle name="40% - 强调文字颜色 3 2_2017年人大参阅资料（代表大会-定）1.14" xfId="219"/>
    <cellStyle name="20% - 輔色6" xfId="220"/>
    <cellStyle name="60% - 着色 6 2" xfId="221"/>
    <cellStyle name="だ[0]_PLDT" xfId="222"/>
    <cellStyle name="好 3 14" xfId="223"/>
    <cellStyle name="_弱电系统设备配置报价清单" xfId="224"/>
    <cellStyle name="Heading 3 2" xfId="225"/>
    <cellStyle name="适中 8 2" xfId="226"/>
    <cellStyle name="差_12滨州 7" xfId="227"/>
    <cellStyle name="20% - 强调文字颜色 3 3 2" xfId="228"/>
    <cellStyle name="解释性文本 2 3 9" xfId="229"/>
    <cellStyle name="F3" xfId="230"/>
    <cellStyle name="1" xfId="231"/>
    <cellStyle name="常规 2 2 3 3 2" xfId="232"/>
    <cellStyle name="60% - 强调文字颜色 6 2 2 4" xfId="233"/>
    <cellStyle name="20% - 强调文字颜色 1 2 7" xfId="234"/>
    <cellStyle name="40% - 强调文字颜色 2 6" xfId="235"/>
    <cellStyle name="20% - 强调文字颜色 3 2 4_2017年人大参阅资料（代表大会-定）1.14" xfId="236"/>
    <cellStyle name="Input [yellow] 4 2 2 2 2 4" xfId="237"/>
    <cellStyle name="标题 7 2 8" xfId="238"/>
    <cellStyle name="20% - 强调文字颜色 3 3 4 9" xfId="239"/>
    <cellStyle name="链接单元格 3 2 9" xfId="240"/>
    <cellStyle name=" 1 4" xfId="241"/>
    <cellStyle name="category" xfId="242"/>
    <cellStyle name="40% - 着色 2 4" xfId="243"/>
    <cellStyle name="Normal - Style1 2 3" xfId="244"/>
    <cellStyle name="60% - 强调文字颜色 4 3 2 12" xfId="245"/>
    <cellStyle name="Normal - Style1 5" xfId="246"/>
    <cellStyle name="标题 3 2 4 14" xfId="247"/>
    <cellStyle name="资产 3 2 3 2" xfId="248"/>
    <cellStyle name="60% - 强调文字颜色 1 3 3 2 4" xfId="249"/>
    <cellStyle name="?? [0.00]_Analysis of Loans" xfId="250"/>
    <cellStyle name="?? [0]" xfId="251"/>
    <cellStyle name="捠壿 [0.00]_Region Orders (2)" xfId="252"/>
    <cellStyle name="_中小表1 2" xfId="253"/>
    <cellStyle name="60% - 强调文字颜色 6 2 4 10" xfId="254"/>
    <cellStyle name="60% - 着色 5 3" xfId="255"/>
    <cellStyle name="Comma  - Style7" xfId="256"/>
    <cellStyle name="百分比 4 3 3" xfId="257"/>
    <cellStyle name="60% - 强调文字颜色 5 3_2017年人大参阅资料（代表大会-定）1.14" xfId="258"/>
    <cellStyle name="??_x0011_?_x0010_?" xfId="259"/>
    <cellStyle name="60% - 强调文字颜色 5 10" xfId="260"/>
    <cellStyle name="烹拳_ +Foil &amp; -FOIL &amp; PAPER" xfId="261"/>
    <cellStyle name="Percent[2]" xfId="262"/>
    <cellStyle name="Accent6 8 3" xfId="263"/>
    <cellStyle name="PSHeading 2 2" xfId="264"/>
    <cellStyle name="差_530623_2006年县级财政报表附表 2 2" xfId="265"/>
    <cellStyle name="???? [0.00]_Analysis of Loans" xfId="266"/>
    <cellStyle name="????_Analysis of Loans" xfId="267"/>
    <cellStyle name="Calc Percent (0)" xfId="268"/>
    <cellStyle name="差_城建部门 2 2" xfId="269"/>
    <cellStyle name="注释 3 22" xfId="270"/>
    <cellStyle name="好_县区合并测算20080421_财力性转移支付2010年预算参考数 3" xfId="271"/>
    <cellStyle name="Accent6 - 40% 3 2" xfId="272"/>
    <cellStyle name="?鹎%U龡&amp;H?_x0008__x001c__x001c_?_x0007__x0001__x0001_ 2" xfId="273"/>
    <cellStyle name="好_第五部分(才淼、饶永宏） 5" xfId="274"/>
    <cellStyle name="60% - 强调文字颜色 2 3 18" xfId="275"/>
    <cellStyle name="Calc Currency (0) 2 2" xfId="276"/>
    <cellStyle name="{Z'0000(1 dec)}" xfId="277"/>
    <cellStyle name="PSInt 2" xfId="278"/>
    <cellStyle name="强调文字颜色 4 2 4 2 3" xfId="279"/>
    <cellStyle name="Title 4 2" xfId="280"/>
    <cellStyle name="40% - Accent2 6" xfId="281"/>
    <cellStyle name="20% - 强调文字颜色 2 5 4" xfId="282"/>
    <cellStyle name="標題 4" xfId="283"/>
    <cellStyle name="标题 1 3 20" xfId="284"/>
    <cellStyle name="@_text" xfId="285"/>
    <cellStyle name="标题 7 2 2" xfId="286"/>
    <cellStyle name="_Book1_1 3" xfId="287"/>
    <cellStyle name="Linked Cells_Book1" xfId="288"/>
    <cellStyle name="Followed Hyperlink_8-邢台折~3" xfId="289"/>
    <cellStyle name="_ET_STYLE_NoName_00__汇总表7.21 3" xfId="290"/>
    <cellStyle name="Accent2 - 60% 4 2 5" xfId="291"/>
    <cellStyle name="20% - 强调文字颜色 1 7" xfId="292"/>
    <cellStyle name="60% - Accent4 2 2 3" xfId="293"/>
    <cellStyle name="Accent1 - 60% 3" xfId="294"/>
    <cellStyle name="标题 1 2 4 13" xfId="295"/>
    <cellStyle name="_norma1_2007年上半年我市、全国、辽宁省、15城市财政收支情况表－政府全会用 3" xfId="296"/>
    <cellStyle name="20% - 强调文字颜色 4 3_2017年人大参阅资料（代表大会-定）1.14" xfId="297"/>
    <cellStyle name="60% - 强调文字颜色 4 3 4 2" xfId="298"/>
    <cellStyle name="20% - 强调文字颜色 6 3 2 4" xfId="299"/>
    <cellStyle name="20% - Accent6 2 2 4" xfId="300"/>
    <cellStyle name="Explanatory Text 2 6" xfId="301"/>
    <cellStyle name="标题 6 2 14" xfId="302"/>
    <cellStyle name="Output Amounts" xfId="303"/>
    <cellStyle name="40% - Accent5 3 2 4" xfId="304"/>
    <cellStyle name="常规 5 10" xfId="305"/>
    <cellStyle name="60% - Accent4 2 2 2" xfId="306"/>
    <cellStyle name="_00  2011年考核表 2" xfId="307"/>
    <cellStyle name="差_城建部门 2" xfId="308"/>
    <cellStyle name="60% - 强调文字颜色 4 3 4 9" xfId="309"/>
    <cellStyle name="Header1 21" xfId="310"/>
    <cellStyle name="Black" xfId="311"/>
    <cellStyle name="40% - 强调文字颜色 6 2 4_2017年人大参阅资料（代表大会-定）1.14" xfId="312"/>
    <cellStyle name="好_2006年33甘肃_隋心对账单定稿0514" xfId="313"/>
    <cellStyle name="好_汇总-县级财政报表附表 6" xfId="314"/>
    <cellStyle name="20% - 强调文字颜色 2 3 4 2" xfId="315"/>
    <cellStyle name="40% - 强调文字颜色 6 2 2 4" xfId="316"/>
    <cellStyle name="輸出 2 3 2" xfId="317"/>
    <cellStyle name="常规 4 3 6" xfId="318"/>
    <cellStyle name="entry box 2 2 4 2" xfId="319"/>
    <cellStyle name="差_03昭通 2 4" xfId="320"/>
    <cellStyle name="_14新宾 3" xfId="321"/>
    <cellStyle name="强调 2 4" xfId="322"/>
    <cellStyle name="20% - 强调文字颜色 2 2 6" xfId="323"/>
    <cellStyle name="数量 2" xfId="324"/>
    <cellStyle name="40% - 强调文字颜色 5 2 2 5" xfId="325"/>
    <cellStyle name="Total 3 2" xfId="326"/>
    <cellStyle name="标题 2 6" xfId="327"/>
    <cellStyle name="Percent [2] 8" xfId="328"/>
    <cellStyle name="60% - 强调文字颜色 6 3 4 9" xfId="329"/>
    <cellStyle name="强调文字颜色 1 2 2 21" xfId="330"/>
    <cellStyle name="Accent1 2 2 2" xfId="331"/>
    <cellStyle name="20% - Accent3 3 2 2" xfId="332"/>
    <cellStyle name="常规 16 2 5" xfId="333"/>
    <cellStyle name="常规 21 2 5" xfId="334"/>
    <cellStyle name="强调文字颜色 4 3 4 8" xfId="335"/>
    <cellStyle name="Accent1 - 40% 2 3" xfId="336"/>
    <cellStyle name="Accent6 - 60% 4 2 2" xfId="337"/>
    <cellStyle name="20% - 强调文字颜色 6 3 2" xfId="338"/>
    <cellStyle name="_2005年1月报人大材料（非附表" xfId="339"/>
    <cellStyle name="差_发教育厅工资晋级预发第三步津补贴 2" xfId="340"/>
    <cellStyle name="60% - 强调文字颜色 6 3" xfId="341"/>
    <cellStyle name="解释性文本 3 2 11" xfId="342"/>
    <cellStyle name="常规 133" xfId="343"/>
    <cellStyle name="20% - 强调文字颜色 5 3 2 2 2" xfId="344"/>
    <cellStyle name="20% - 强调文字颜色 2 2_2017年人大参阅资料（代表大会-定）1.14" xfId="345"/>
    <cellStyle name="Accent1 5 5" xfId="346"/>
    <cellStyle name="标题 4 2 3 19" xfId="347"/>
    <cellStyle name="60% - 强调文字颜色 6 3 5 2" xfId="348"/>
    <cellStyle name="40% - Accent3 3 2 3" xfId="349"/>
    <cellStyle name="Currency [0]_353HHC" xfId="350"/>
    <cellStyle name="40% - 强调文字颜色 3 3 7" xfId="351"/>
    <cellStyle name="检查单元格 2 4 18" xfId="352"/>
    <cellStyle name="20% - 强调文字颜色 2 3 2" xfId="353"/>
    <cellStyle name="货币[0] 2 8" xfId="354"/>
    <cellStyle name="20% - 强调文字颜色 1 2_2017年人大参阅资料（代表大会-定）1.14" xfId="355"/>
    <cellStyle name="后继超链接 5" xfId="356"/>
    <cellStyle name="差_530629_2006年县级财政报表附表 3 2" xfId="357"/>
    <cellStyle name="强调文字颜色 5 3 2 2 5" xfId="358"/>
    <cellStyle name="PSInt" xfId="359"/>
    <cellStyle name="{Thousand [0]}" xfId="360"/>
    <cellStyle name="{Month}" xfId="361"/>
    <cellStyle name="per.style" xfId="362"/>
    <cellStyle name="Thousands" xfId="363"/>
    <cellStyle name="常规 21 11" xfId="364"/>
    <cellStyle name="常规 16 11" xfId="365"/>
    <cellStyle name="标题 1 3_2017年人大参阅资料（代表大会-定）1.14" xfId="366"/>
    <cellStyle name="Accent4 - 40% 3" xfId="367"/>
    <cellStyle name="60% - 强调文字颜色 3 3 22" xfId="368"/>
    <cellStyle name="60% - 强调文字颜色 5 3 2 5" xfId="369"/>
    <cellStyle name="强调文字颜色 3 3 4 14" xfId="370"/>
    <cellStyle name="_Book1_3 2" xfId="371"/>
    <cellStyle name="Accent6 - 20% 4 2 2" xfId="372"/>
    <cellStyle name="常规 23 2 2 2 2" xfId="373"/>
    <cellStyle name="S1-0" xfId="374"/>
    <cellStyle name="着色 3 4" xfId="375"/>
    <cellStyle name="差_09黑龙江_财力性转移支付2010年预算参考数 5 2" xfId="376"/>
    <cellStyle name="S1-1" xfId="377"/>
    <cellStyle name="60% - 强调文字颜色 4 3 2" xfId="378"/>
    <cellStyle name="Accent6 4 2 2" xfId="379"/>
    <cellStyle name="Accent3 - 40%" xfId="380"/>
    <cellStyle name="Accent3 - 40% 3 5" xfId="381"/>
    <cellStyle name="20% - 强调文字颜色 3 2_2017年人大参阅资料（代表大会-定）1.14" xfId="382"/>
    <cellStyle name="Accent4 - 60% 6" xfId="383"/>
    <cellStyle name="Accent5 - 60% 3 2" xfId="384"/>
    <cellStyle name="差_2015年高等教育教职工和学生情况" xfId="385"/>
    <cellStyle name="20% - 强调文字颜色 4 3 4 9" xfId="386"/>
    <cellStyle name="0.00%" xfId="387"/>
    <cellStyle name="差_Book1_县公司 2" xfId="388"/>
    <cellStyle name="Currency [0] 6" xfId="389"/>
    <cellStyle name="常规 2 2 2 3" xfId="390"/>
    <cellStyle name="Currency$[2]" xfId="391"/>
    <cellStyle name="Percent[0]" xfId="392"/>
    <cellStyle name="Percent_!!!GO" xfId="393"/>
    <cellStyle name="40% - 强调文字颜色 3 2 6" xfId="394"/>
    <cellStyle name="Accent4 - 60% 11" xfId="395"/>
    <cellStyle name="常规 52" xfId="396"/>
    <cellStyle name="Accent3 - 20% 2" xfId="397"/>
    <cellStyle name="链接单元格 2 15" xfId="398"/>
    <cellStyle name="差_副本73283696546880457822010-04-29 2" xfId="399"/>
    <cellStyle name="Accent3 2 4" xfId="400"/>
    <cellStyle name="Heading 1 3 5" xfId="401"/>
    <cellStyle name="常规 13 2_Book1" xfId="402"/>
    <cellStyle name="好_Book1_发文表-2015年资源枯竭城市转移支付资金安排表（定）" xfId="403"/>
    <cellStyle name="60% - Accent5 4 2" xfId="404"/>
    <cellStyle name="Dollar (zero dec) 3" xfId="405"/>
    <cellStyle name="Heading 2 2 6" xfId="406"/>
    <cellStyle name="标题 1 2 8" xfId="407"/>
    <cellStyle name="40% - 强调文字颜色 1 3 11" xfId="408"/>
    <cellStyle name="40% - Accent6 2 2 3" xfId="409"/>
    <cellStyle name="_4月表 3" xfId="410"/>
    <cellStyle name="Neutral 4 2 2" xfId="411"/>
    <cellStyle name="{Percent}" xfId="412"/>
    <cellStyle name="Subtotal" xfId="413"/>
    <cellStyle name="差_（20120229）新增报表表样 3 2 3" xfId="414"/>
    <cellStyle name="标题 3 3 2 4" xfId="415"/>
    <cellStyle name="Heading 4 4 3" xfId="416"/>
    <cellStyle name="常规 2 2 14" xfId="417"/>
    <cellStyle name="40% - 强调文字颜色 1 3_2017年人大参阅资料（代表大会-定）1.14" xfId="418"/>
    <cellStyle name="Calc Percent (2)" xfId="419"/>
    <cellStyle name="好_汇总-县级财政报表附表" xfId="420"/>
    <cellStyle name="差_05潍坊_隋心对账单定稿0514" xfId="421"/>
    <cellStyle name="Heading 3 4 2" xfId="422"/>
    <cellStyle name="Accent3 - 20% 8" xfId="423"/>
    <cellStyle name="20% - 强调文字颜色 3 3 4 2" xfId="424"/>
    <cellStyle name="标题 2 2 4 2 12" xfId="425"/>
    <cellStyle name="40% - 强调文字颜色 1 3 2 5" xfId="426"/>
    <cellStyle name="S1-5" xfId="427"/>
    <cellStyle name="Linked Cells 2 2" xfId="428"/>
    <cellStyle name="Accent6 - 40% 11" xfId="429"/>
    <cellStyle name="Enter Units (2)" xfId="430"/>
    <cellStyle name="差_2006年33甘肃 3 2 4" xfId="431"/>
    <cellStyle name="标题 3 3_2017年人大参阅资料（代表大会-定）1.14" xfId="432"/>
    <cellStyle name="Accent4 - 40% 6" xfId="433"/>
    <cellStyle name="60% - 輔色2" xfId="434"/>
    <cellStyle name="20% - Accent5 2 2 5" xfId="435"/>
    <cellStyle name="20% - 强调文字颜色 5 3 2 5" xfId="436"/>
    <cellStyle name="好_2006年分析表 2" xfId="437"/>
    <cellStyle name="汇总 3 2 6" xfId="438"/>
    <cellStyle name="好_Book1_1_Book1 2" xfId="439"/>
    <cellStyle name="style1" xfId="440"/>
    <cellStyle name="Accent6 8 2" xfId="441"/>
    <cellStyle name="千位分隔[0] 8" xfId="442"/>
    <cellStyle name="标题 2 2 8" xfId="443"/>
    <cellStyle name="货币 2 3" xfId="444"/>
    <cellStyle name="差_总局机关" xfId="445"/>
    <cellStyle name="連結的儲存格" xfId="446"/>
    <cellStyle name="Date 3" xfId="447"/>
    <cellStyle name="40% - Accent6 3 2 2" xfId="448"/>
    <cellStyle name="Accent4 - 60% 3" xfId="449"/>
    <cellStyle name="40% - Accent1 2 4" xfId="450"/>
    <cellStyle name="wrap" xfId="451"/>
    <cellStyle name="千位分隔 6" xfId="452"/>
    <cellStyle name="常规 31 2 2" xfId="453"/>
    <cellStyle name="Neutral 2 2 3" xfId="454"/>
    <cellStyle name="Accent6 - 40% 3 2 2" xfId="455"/>
    <cellStyle name="Comma,0" xfId="456"/>
    <cellStyle name="HEADING1 3" xfId="457"/>
    <cellStyle name="Accent4 - 60% 4 2" xfId="458"/>
    <cellStyle name="Accent5 - 40% 2 2 3" xfId="459"/>
    <cellStyle name="no dec 2 4" xfId="460"/>
    <cellStyle name="Monétaire [0]_!!!GO" xfId="461"/>
    <cellStyle name="Accent6 - 60% 2 2" xfId="462"/>
    <cellStyle name="20% - 强调文字颜色 4 3" xfId="463"/>
    <cellStyle name="Accent1 - 60% 2 2 3" xfId="464"/>
    <cellStyle name="Warning Text 7" xfId="465"/>
    <cellStyle name="40% - 强调文字颜色 2 3 2 4" xfId="466"/>
    <cellStyle name="百分比 5 2 5 2" xfId="467"/>
    <cellStyle name="差_0502通海县 3 2" xfId="468"/>
    <cellStyle name="商品名称" xfId="469"/>
    <cellStyle name="20% - 强调文字颜色 3 4" xfId="470"/>
    <cellStyle name="20% - 强调文字颜色 6 3 4 2" xfId="471"/>
    <cellStyle name="Input Cells" xfId="472"/>
    <cellStyle name="Heading 2 3 2 2" xfId="473"/>
    <cellStyle name="Accent5 8 2" xfId="474"/>
    <cellStyle name="20% - 强调文字颜色 5 3 5 2" xfId="475"/>
    <cellStyle name="60% - 輔色3" xfId="476"/>
    <cellStyle name="40% - 輔色6" xfId="477"/>
    <cellStyle name="comma zerodec 2" xfId="478"/>
    <cellStyle name="Accent3 2 2 2" xfId="479"/>
    <cellStyle name="好_30云南 4" xfId="480"/>
    <cellStyle name="常规 2_（定）2015年资源枯竭转移支付增量发文表（分市发）10.20" xfId="481"/>
    <cellStyle name="标题 3 3 5" xfId="482"/>
    <cellStyle name="标题 3 3 2 2" xfId="483"/>
    <cellStyle name="输出 3 9" xfId="484"/>
    <cellStyle name="Comma [00]" xfId="485"/>
    <cellStyle name="Accent4 - 20% 2 4" xfId="486"/>
    <cellStyle name="千位分隔 26" xfId="487"/>
    <cellStyle name="强调文字颜色 1 3 2 2 18" xfId="488"/>
    <cellStyle name="KPMG Heading 2" xfId="489"/>
    <cellStyle name="警告文本 3 16" xfId="490"/>
    <cellStyle name="千位分隔 2 5 2" xfId="491"/>
    <cellStyle name="Accent4 - 40% 3 2 2" xfId="492"/>
    <cellStyle name="{Comma [0]}" xfId="493"/>
    <cellStyle name="标题 3 3 17" xfId="494"/>
    <cellStyle name="Accent6 23" xfId="495"/>
    <cellStyle name="Accent6 18" xfId="496"/>
    <cellStyle name="Comma [0]" xfId="497"/>
    <cellStyle name="标题 4 4 5" xfId="498"/>
    <cellStyle name="差_2008计算资料（8月5） 3" xfId="499"/>
    <cellStyle name="Accent3 - 60% 4" xfId="500"/>
    <cellStyle name="常规_西安" xfId="501"/>
    <cellStyle name="强调 3" xfId="502"/>
    <cellStyle name="60% - Accent1 3 6" xfId="503"/>
    <cellStyle name="Accent6 - 60% 9" xfId="504"/>
    <cellStyle name="货币 2_发文表-2015年资源枯竭城市转移支付资金安排表（定）" xfId="505"/>
    <cellStyle name="40% - 强调文字颜色 2 2 3_2017年人大参阅资料（代表大会-定）1.14" xfId="506"/>
    <cellStyle name="强调文字颜色 3 10" xfId="507"/>
    <cellStyle name="40% - 强调文字颜色 5 3 2 3" xfId="508"/>
    <cellStyle name="20% - 强调文字颜色 1 3 2 2 2" xfId="509"/>
    <cellStyle name="Accent6 - 60% 7" xfId="510"/>
    <cellStyle name="常规 2 81" xfId="511"/>
    <cellStyle name="Accent2 - 60% 3 4" xfId="512"/>
    <cellStyle name="0,0_x000d__x000a_NA_x000d__x000a_ 3" xfId="513"/>
    <cellStyle name="Percent [2] 5" xfId="514"/>
    <cellStyle name="Accent4 21" xfId="515"/>
    <cellStyle name="Accent4 16" xfId="516"/>
    <cellStyle name="40% - Accent3 4 2" xfId="517"/>
    <cellStyle name="差 3 4 18" xfId="518"/>
    <cellStyle name="60% - 輔色5 2" xfId="519"/>
    <cellStyle name="好_05潍坊 5" xfId="520"/>
    <cellStyle name="Accent1 - 40% 2 2 4" xfId="521"/>
    <cellStyle name="20% - Accent5 3 2 2" xfId="522"/>
    <cellStyle name="Accent3 - 60% 3 2 2" xfId="523"/>
    <cellStyle name="Accent3 - 60% 3 2 3" xfId="524"/>
    <cellStyle name="Normal - Style1 4" xfId="525"/>
    <cellStyle name="常规 23_12.25-发教育厅-2016年高职生均年初预算控制数分配表" xfId="526"/>
    <cellStyle name="Accent2 - 60% 6" xfId="527"/>
    <cellStyle name="pricing" xfId="528"/>
    <cellStyle name="常规 2 2 7 4" xfId="529"/>
    <cellStyle name="콤마 [0]_1.24분기 평가표 " xfId="530"/>
    <cellStyle name="60% - 强调文字颜色 1 3" xfId="531"/>
    <cellStyle name="Accent3" xfId="532"/>
    <cellStyle name="60% - 輔色4 2" xfId="533"/>
    <cellStyle name="60% - 輔色1" xfId="534"/>
    <cellStyle name="未定义 2" xfId="535"/>
    <cellStyle name="price" xfId="536"/>
    <cellStyle name="40% - 强调文字颜色 4 2 4_2017年人大参阅资料（代表大会-定）1.14" xfId="537"/>
    <cellStyle name="style 2 3 2" xfId="538"/>
    <cellStyle name="Accent1 22" xfId="539"/>
    <cellStyle name="Accent1 17" xfId="540"/>
    <cellStyle name="S_93BF3CC6965FEFE0" xfId="541"/>
    <cellStyle name="差_（20120229）新增报表表样 3 2" xfId="542"/>
    <cellStyle name="强调 2" xfId="543"/>
    <cellStyle name="40% - Accent5 3 2 2" xfId="544"/>
    <cellStyle name="好_05潍坊_华东" xfId="545"/>
    <cellStyle name="だ_PLDT" xfId="546"/>
    <cellStyle name="差_2006年全省财力计算表（中央、决算） 5 2" xfId="547"/>
    <cellStyle name="Accent6 - 40% 3 4" xfId="548"/>
    <cellStyle name="差_530629_2006年县级财政报表附表 4 2 2" xfId="549"/>
    <cellStyle name="{Comma}" xfId="550"/>
    <cellStyle name="{Date}" xfId="551"/>
    <cellStyle name="{Thousand}" xfId="552"/>
    <cellStyle name="Fixed 2" xfId="553"/>
    <cellStyle name="{Z'0000(4 dec)}" xfId="554"/>
    <cellStyle name="Accent5 - 40% 4" xfId="555"/>
    <cellStyle name="20% - 强调文字颜色 1 3" xfId="556"/>
    <cellStyle name="Calc Currency (0)_Book1" xfId="557"/>
    <cellStyle name="霓付 [0]_ +Foil &amp; -FOIL &amp; PAPER" xfId="558"/>
    <cellStyle name="20% - 强调文字颜色 1 3 2 4" xfId="559"/>
    <cellStyle name="差_530623_2006年县级财政报表附表 8" xfId="560"/>
    <cellStyle name="Accent5 - 60% 7" xfId="561"/>
    <cellStyle name="貨幣_SGV" xfId="562"/>
    <cellStyle name="差_05潍坊_华东" xfId="563"/>
    <cellStyle name="20% - 强调文字颜色 2 3 2 4" xfId="564"/>
    <cellStyle name="Normal" xfId="565"/>
    <cellStyle name="Accent2 4 2" xfId="566"/>
    <cellStyle name="20% - 强调文字颜色 4 3 2 4" xfId="567"/>
    <cellStyle name="Good 4 2" xfId="568"/>
    <cellStyle name="20% - 强调文字颜色 4 3 4 2" xfId="569"/>
    <cellStyle name="20% - Accent4 6" xfId="570"/>
    <cellStyle name="20% - 强调文字颜色 5 4" xfId="571"/>
    <cellStyle name="20% - Accent5 4 2" xfId="572"/>
    <cellStyle name="PrePop Currency (0)" xfId="573"/>
    <cellStyle name="强调 1" xfId="574"/>
    <cellStyle name="差_05潍坊 5 2" xfId="575"/>
    <cellStyle name="适中 3 2 10" xfId="576"/>
    <cellStyle name="콤마_1.24분기 평가표 " xfId="577"/>
    <cellStyle name="60% - Accent1 4 2" xfId="578"/>
    <cellStyle name="Accent2 - 60% 3 2" xfId="579"/>
    <cellStyle name="Accent2_12.25-发教育厅-2016年高职生均年初预算控制数分配表" xfId="580"/>
    <cellStyle name="HEADER" xfId="581"/>
    <cellStyle name="Accent6 - 40% 12" xfId="582"/>
    <cellStyle name="差_（20120229）新增报表表样 3 2 2" xfId="583"/>
    <cellStyle name="千分位_ 白土" xfId="584"/>
    <cellStyle name="Accent1 - 40% 5 2" xfId="585"/>
    <cellStyle name="60% - 强调文字颜色 6 3 2 4" xfId="586"/>
    <cellStyle name="Accent3 - 60% 2 4" xfId="587"/>
    <cellStyle name="t_HVAC Equipment (3) 2" xfId="588"/>
    <cellStyle name="Currency1 3" xfId="589"/>
    <cellStyle name="Euro" xfId="590"/>
    <cellStyle name="Accent4 - 60% 2" xfId="591"/>
    <cellStyle name="60% - 强调文字颜色 2 3_2017年人大参阅资料（代表大会-定）1.14" xfId="592"/>
    <cellStyle name="Accent5" xfId="593"/>
    <cellStyle name="Accent2 9 2" xfId="594"/>
    <cellStyle name="Accent6" xfId="595"/>
    <cellStyle name="20% - 强调文字颜色 1 2 4_2017年人大参阅资料（代表大会-定）1.14" xfId="596"/>
    <cellStyle name="표준_(업무)평가단" xfId="597"/>
    <cellStyle name="Accent2" xfId="598"/>
    <cellStyle name="60% - 輔色6 2" xfId="599"/>
    <cellStyle name="60% - 强调文字颜色 6 3 4 2" xfId="600"/>
    <cellStyle name="60% - 着色 2 2 2" xfId="601"/>
    <cellStyle name="Date 2" xfId="602"/>
    <cellStyle name="Calc Currency (0) 2 3" xfId="603"/>
    <cellStyle name="合計 3 4 2" xfId="604"/>
    <cellStyle name="Accent1 - 60% 2 2 2" xfId="605"/>
    <cellStyle name="百分比 10" xfId="606"/>
    <cellStyle name="Accent5 - 60% 12" xfId="607"/>
    <cellStyle name="Linked Cell 6" xfId="608"/>
    <cellStyle name="标题 3 10" xfId="609"/>
    <cellStyle name="S1-2" xfId="610"/>
    <cellStyle name="Currency [0]" xfId="611"/>
    <cellStyle name="60% - 强调文字颜色 3 3 2 2 2" xfId="612"/>
    <cellStyle name="千位分隔[0] 3" xfId="613"/>
    <cellStyle name="60% - 强调文字颜色 3 3_2017年人大参阅资料（代表大会-定）1.14" xfId="614"/>
    <cellStyle name="Milliers [0]_!!!GO" xfId="615"/>
    <cellStyle name="Accent4 2 2 2" xfId="616"/>
    <cellStyle name="超级链接 5" xfId="617"/>
    <cellStyle name="args.style" xfId="618"/>
    <cellStyle name="Normalny_Arkusz1" xfId="619"/>
    <cellStyle name="货币 2 6" xfId="620"/>
    <cellStyle name="60% - 强调文字颜色 2 4 5" xfId="621"/>
    <cellStyle name="Comma_ SG&amp;A Bridge " xfId="622"/>
    <cellStyle name="60% - Accent2 4 2" xfId="623"/>
    <cellStyle name="パーセント_laroux" xfId="624"/>
    <cellStyle name="no dec 4" xfId="625"/>
    <cellStyle name="60% - 强调文字颜色 5 3 4 2" xfId="626"/>
    <cellStyle name="差_05潍坊 4 2" xfId="627"/>
    <cellStyle name="Currency [00]" xfId="628"/>
    <cellStyle name="Moneda [0]_96 Risk" xfId="629"/>
    <cellStyle name="常规 100 8" xfId="630"/>
    <cellStyle name="40% - 强调文字颜色 6 2_2017年人大参阅资料（代表大会-定）1.14" xfId="631"/>
    <cellStyle name="60% - 强调文字颜色 4 2 2 4" xfId="632"/>
    <cellStyle name="Text Indent B" xfId="633"/>
    <cellStyle name="檢查儲存格" xfId="634"/>
    <cellStyle name="Percent [2] 2 2" xfId="635"/>
    <cellStyle name="Percent [2] 2 3" xfId="636"/>
    <cellStyle name="Tusental_pldt" xfId="637"/>
    <cellStyle name="常规 10 14" xfId="638"/>
    <cellStyle name="常规 2 10 3" xfId="639"/>
    <cellStyle name="Input Cells 4" xfId="640"/>
    <cellStyle name="Normal 2" xfId="641"/>
    <cellStyle name="Accent1 - 40% 11" xfId="642"/>
    <cellStyle name="60% - 强调文字颜色 3 3" xfId="643"/>
    <cellStyle name="砯刽 [0]_PLDT" xfId="644"/>
    <cellStyle name="Accent2 4 4" xfId="645"/>
    <cellStyle name="Accent2 4 5" xfId="646"/>
    <cellStyle name="Accent3 - 60% 2 2" xfId="647"/>
    <cellStyle name="编号" xfId="648"/>
    <cellStyle name="輔色3 2" xfId="649"/>
    <cellStyle name="Explanatory Text 2 2 2" xfId="650"/>
    <cellStyle name="PrePop Units (1)" xfId="651"/>
    <cellStyle name="20% - 强调文字颜色 5 2 3_2017年人大参阅资料（代表大会-定）1.14" xfId="652"/>
    <cellStyle name="Accent5 - 20% 6" xfId="653"/>
    <cellStyle name="PSDate 2" xfId="654"/>
    <cellStyle name="常规 32 15" xfId="655"/>
    <cellStyle name="輔色1 2" xfId="656"/>
    <cellStyle name="Percent [00]" xfId="657"/>
    <cellStyle name="百分比 9" xfId="658"/>
    <cellStyle name="Check Cell 2 2 2" xfId="659"/>
    <cellStyle name="好_副本73283696546880457822010-04-29" xfId="660"/>
    <cellStyle name="S1-3" xfId="661"/>
    <cellStyle name="S1-4" xfId="662"/>
    <cellStyle name="S1-6" xfId="663"/>
    <cellStyle name="60% - 强调文字颜色 2 3 4 9" xfId="664"/>
    <cellStyle name="Accent1 - 40%" xfId="665"/>
    <cellStyle name="no dec 5" xfId="666"/>
    <cellStyle name="Date 2 2" xfId="667"/>
    <cellStyle name="Accent2 - 20% 6" xfId="668"/>
    <cellStyle name="60% - 强调文字颜色 1 3 10" xfId="669"/>
    <cellStyle name="60% - Accent6 2 2 2" xfId="670"/>
    <cellStyle name="통화 [0]_1.24분기 평가표 " xfId="671"/>
    <cellStyle name="归盒啦_95" xfId="672"/>
    <cellStyle name="Accent6 - 60% 12" xfId="673"/>
    <cellStyle name="Currency\[0]" xfId="674"/>
    <cellStyle name="Currency1" xfId="675"/>
    <cellStyle name="Fixed 2 2" xfId="676"/>
    <cellStyle name="3232" xfId="677"/>
    <cellStyle name="Header1 4" xfId="678"/>
    <cellStyle name="常规 4 2 5 3" xfId="679"/>
    <cellStyle name="Milliers_!!!GO" xfId="680"/>
    <cellStyle name="Currency [0] 5" xfId="681"/>
    <cellStyle name="Millares [0]_96 Risk" xfId="682"/>
    <cellStyle name="Valuta_pldt" xfId="683"/>
    <cellStyle name="60% - 强调文字颜色 1 2 2 4" xfId="684"/>
    <cellStyle name="40% - 輔色3" xfId="685"/>
    <cellStyle name="标题 1 1" xfId="686"/>
    <cellStyle name="标题 2 1" xfId="687"/>
    <cellStyle name="好_530629_2006年县级财政报表附表 5" xfId="688"/>
    <cellStyle name="Accent4 - 60% 3 2 2" xfId="689"/>
    <cellStyle name="PSSpacer 2 2" xfId="690"/>
    <cellStyle name="常规 2 3" xfId="691"/>
    <cellStyle name="砯刽_PLDT" xfId="692"/>
    <cellStyle name="货币 2 5" xfId="693"/>
    <cellStyle name="常规 9 2 8" xfId="694"/>
    <cellStyle name="百分比 2 16 2" xfId="695"/>
    <cellStyle name="comma zerodec 4" xfId="696"/>
    <cellStyle name="40% - 强调文字颜色 6 3 2 3" xfId="697"/>
    <cellStyle name="Dollar (zero dec) 6" xfId="698"/>
    <cellStyle name="标题 2 3 2 3" xfId="699"/>
    <cellStyle name="Input [yellow] 9" xfId="700"/>
    <cellStyle name="60% - 强调文字颜色 5 3" xfId="701"/>
    <cellStyle name="差_05潍坊" xfId="702"/>
    <cellStyle name="强调文字颜色 6 3 2 17" xfId="703"/>
    <cellStyle name="常规 11 2" xfId="704"/>
    <cellStyle name="标题 7 5" xfId="705"/>
    <cellStyle name="千位分隔[0] 2 7" xfId="706"/>
    <cellStyle name="百分比 2 2 3 2" xfId="707"/>
    <cellStyle name="好_劳务费用清单（路基附属10-3）" xfId="708"/>
    <cellStyle name="强调文字颜色 2 7" xfId="709"/>
    <cellStyle name="40% - 强调文字颜色 3 3 2 3" xfId="710"/>
    <cellStyle name="Comma,1" xfId="711"/>
    <cellStyle name="Comma,2" xfId="712"/>
    <cellStyle name="超级链接 2" xfId="713"/>
    <cellStyle name="公司标准表 2" xfId="714"/>
    <cellStyle name="Accent5 6 2 2" xfId="715"/>
    <cellStyle name="40% - 强调文字颜色 4 3 2 3" xfId="716"/>
    <cellStyle name="S8" xfId="717"/>
    <cellStyle name="PSSpacer 2" xfId="718"/>
    <cellStyle name="40% - 强调文字颜色 5 4" xfId="719"/>
    <cellStyle name="好 2 5" xfId="720"/>
    <cellStyle name="差_2008计算资料（8月5）_合并" xfId="721"/>
    <cellStyle name="强调文字颜色 6 10" xfId="722"/>
    <cellStyle name="Dollar (zero dec) 5" xfId="723"/>
    <cellStyle name="comma zerodec 3" xfId="724"/>
    <cellStyle name="捠壿_Region Orders (2)" xfId="725"/>
    <cellStyle name="千位分隔 8 2" xfId="726"/>
    <cellStyle name="Accent3 3 3" xfId="727"/>
    <cellStyle name="60% - Accent3 2 2 2" xfId="728"/>
    <cellStyle name="标题1" xfId="729"/>
    <cellStyle name="桁区切り [0.00]_１１月価格表" xfId="730"/>
    <cellStyle name="常规 2 10 2 5" xfId="731"/>
    <cellStyle name="Accent5 - 40% 2 2 2" xfId="732"/>
    <cellStyle name="HEADING1 2" xfId="733"/>
    <cellStyle name="style2 2" xfId="734"/>
    <cellStyle name="Valuta (0)_pldt" xfId="735"/>
    <cellStyle name="差_0605石屏县 5 2" xfId="736"/>
    <cellStyle name="60% - 强调文字颜色 1 3 2 3" xfId="737"/>
    <cellStyle name="60% - 强调文字颜色 1 3 2 4" xfId="738"/>
    <cellStyle name="60% - 强调文字颜色 1 3_2017年人大参阅资料（代表大会-定）1.14" xfId="739"/>
    <cellStyle name="常规 7" xfId="740"/>
    <cellStyle name="百分比 2 3 13" xfId="741"/>
    <cellStyle name="表标题 10" xfId="742"/>
    <cellStyle name="检查单元格 7" xfId="743"/>
    <cellStyle name="60% - 强调文字颜色 2 3 2 2 2" xfId="744"/>
    <cellStyle name="60% - 强调文字颜色 2 3 2 4" xfId="745"/>
    <cellStyle name="Date Short" xfId="746"/>
    <cellStyle name="60% - 强调文字颜色 3 3 2 4" xfId="747"/>
    <cellStyle name="Non défini" xfId="748"/>
    <cellStyle name="Accent3 - 40% 6" xfId="749"/>
    <cellStyle name="60% - 强调文字颜色 4 3 2 4" xfId="750"/>
    <cellStyle name="통화_1.24분기 평가표 " xfId="751"/>
    <cellStyle name="60% - 强调文字颜色 4 3_2017年人大参阅资料（代表大会-定）1.14" xfId="752"/>
    <cellStyle name="千位分隔[0] 4 2 2" xfId="753"/>
    <cellStyle name="标题 3 2 3 5" xfId="754"/>
    <cellStyle name="标题 3 2 4 5" xfId="755"/>
    <cellStyle name="差_2006年27重庆_财力性转移支付2010年预算参考数 2 4" xfId="756"/>
    <cellStyle name="Accent6 - 40% 5 3 2" xfId="757"/>
    <cellStyle name="Model 2" xfId="758"/>
    <cellStyle name="差_05潍坊 6" xfId="759"/>
    <cellStyle name="60% - 强调文字颜色 6 3_2017年人大参阅资料（代表大会-定）1.14" xfId="760"/>
    <cellStyle name="Moneda_96 Risk" xfId="761"/>
    <cellStyle name="输入 2 2 8 2 3 2" xfId="762"/>
    <cellStyle name="6mal" xfId="763"/>
    <cellStyle name="Heading 1 3 2 2" xfId="764"/>
    <cellStyle name="Accent5 - 60% 6" xfId="765"/>
    <cellStyle name="Accent1 - 40% 2 2 2" xfId="766"/>
    <cellStyle name="Accent1 - 60%" xfId="767"/>
    <cellStyle name="差_2008计算资料（8月5） 6" xfId="768"/>
    <cellStyle name="Total 5 2" xfId="769"/>
    <cellStyle name="Comma [0] 3" xfId="770"/>
    <cellStyle name="Unprotect" xfId="771"/>
    <cellStyle name="日期" xfId="772"/>
    <cellStyle name="Accent2 21" xfId="773"/>
    <cellStyle name="Accent2 23" xfId="774"/>
    <cellStyle name="标题 4 2 4 5" xfId="775"/>
    <cellStyle name="Accent3 - 40% 3 2 2" xfId="776"/>
    <cellStyle name="KPMG Normal" xfId="777"/>
    <cellStyle name="百分比 8" xfId="778"/>
    <cellStyle name="标题 5" xfId="779"/>
    <cellStyle name="Accent3 9 2" xfId="780"/>
    <cellStyle name="常规 28 4" xfId="781"/>
    <cellStyle name="Accent4 - 60% 7" xfId="782"/>
    <cellStyle name="Total 2 3" xfId="783"/>
    <cellStyle name="Tusental (0)_pldt" xfId="784"/>
    <cellStyle name="Accent5 - 40% 2 4" xfId="785"/>
    <cellStyle name="Accent6 - 60%" xfId="786"/>
    <cellStyle name="常规 23 7 2 2" xfId="787"/>
    <cellStyle name="輔色2 2" xfId="788"/>
    <cellStyle name="貨幣 [0]_SGV" xfId="789"/>
    <cellStyle name="Calc Currency (0) 6" xfId="790"/>
    <cellStyle name="常规 31 2 2 4" xfId="791"/>
    <cellStyle name="常规 21 4" xfId="792"/>
    <cellStyle name="Calc Currency (0) 4" xfId="793"/>
    <cellStyle name="Mon閠aire_!!!GO" xfId="794"/>
    <cellStyle name="title" xfId="795"/>
    <cellStyle name="常规 28 3 5" xfId="796"/>
    <cellStyle name="left" xfId="797"/>
    <cellStyle name="差_2006年33甘肃_华东" xfId="798"/>
    <cellStyle name="PSDec 2" xfId="799"/>
    <cellStyle name="PSDec 2 2" xfId="800"/>
    <cellStyle name="Text Indent A" xfId="801"/>
    <cellStyle name="Red" xfId="802"/>
    <cellStyle name="Col Heads" xfId="803"/>
    <cellStyle name="Warning Text 2 2 2" xfId="804"/>
    <cellStyle name="ColLevel_0" xfId="805"/>
    <cellStyle name="Column_Title" xfId="806"/>
    <cellStyle name="Comma [0] 4" xfId="807"/>
    <cellStyle name="Currency,0" xfId="808"/>
    <cellStyle name="Currency,2" xfId="809"/>
    <cellStyle name="Comma[0]" xfId="810"/>
    <cellStyle name="Comma[2]" xfId="811"/>
    <cellStyle name="comma-d" xfId="812"/>
    <cellStyle name="Copied" xfId="813"/>
    <cellStyle name="标题 4 3_2017年人大参阅资料（代表大会-定）1.14" xfId="814"/>
    <cellStyle name="COST1" xfId="815"/>
    <cellStyle name="Currency [0] 2 2" xfId="816"/>
    <cellStyle name="Currency [0] 3" xfId="817"/>
    <cellStyle name="Currency [0] 4" xfId="818"/>
    <cellStyle name="Currency1 4" xfId="819"/>
    <cellStyle name="Date_Book1" xfId="820"/>
    <cellStyle name="Dezimal_laroux" xfId="821"/>
    <cellStyle name="EY House" xfId="822"/>
    <cellStyle name="Fixed 3" xfId="823"/>
    <cellStyle name="Fixed 4" xfId="824"/>
    <cellStyle name="Grey 4" xfId="825"/>
    <cellStyle name="Grey 5" xfId="826"/>
    <cellStyle name="百分比 2 2 4" xfId="827"/>
    <cellStyle name="着色 2 2 2" xfId="828"/>
    <cellStyle name="PSDate" xfId="829"/>
    <cellStyle name="强调文字颜色 1 7" xfId="830"/>
    <cellStyle name="Neutral 3 2 2" xfId="831"/>
    <cellStyle name="Heading 4 4 2" xfId="832"/>
    <cellStyle name="常规 2" xfId="833"/>
    <cellStyle name="常规 4" xfId="834"/>
    <cellStyle name="HEADING2 2" xfId="835"/>
    <cellStyle name="千位分隔[0] 5 5" xfId="836"/>
    <cellStyle name="HEADING2 2 2" xfId="837"/>
    <cellStyle name="HEADING2 3" xfId="838"/>
    <cellStyle name="Hyperlink_8-邢台折~3" xfId="839"/>
    <cellStyle name="标题 1 2 3 5" xfId="840"/>
    <cellStyle name="KPMG Heading 3" xfId="841"/>
    <cellStyle name="百分比 2 17" xfId="842"/>
    <cellStyle name="常规 23 3 2" xfId="843"/>
    <cellStyle name="Percent [0]" xfId="844"/>
    <cellStyle name="好_Book1_1" xfId="845"/>
    <cellStyle name="千位分隔 2" xfId="846"/>
    <cellStyle name="中等" xfId="847"/>
    <cellStyle name="差 3 2 3" xfId="848"/>
    <cellStyle name="差_Book1_发文表-2015年资源枯竭城市转移支付资金安排表（定）" xfId="849"/>
    <cellStyle name="差_Book1_1" xfId="850"/>
    <cellStyle name="KPMG Heading 1" xfId="851"/>
    <cellStyle name="KPMG Heading 4" xfId="852"/>
    <cellStyle name="Linked Cell 4 2" xfId="853"/>
    <cellStyle name="Millares_96 Risk" xfId="854"/>
    <cellStyle name="Monétaire_!!!GO" xfId="855"/>
    <cellStyle name="Mon閠aire [0]_!!!GO" xfId="856"/>
    <cellStyle name="New Times Roman" xfId="857"/>
    <cellStyle name="Norma,_laroux_4_营业在建 (2)_E21" xfId="858"/>
    <cellStyle name="Note 9" xfId="859"/>
    <cellStyle name="汇总 3 14" xfId="860"/>
    <cellStyle name="Percent [0%]" xfId="861"/>
    <cellStyle name="Percent [0.00%]" xfId="862"/>
    <cellStyle name="Percent [2] 4" xfId="863"/>
    <cellStyle name="Percent [2]P 2" xfId="864"/>
    <cellStyle name="Pourcentage_pldt" xfId="865"/>
    <cellStyle name="PSChar 2" xfId="866"/>
    <cellStyle name="revised" xfId="867"/>
    <cellStyle name="RevList" xfId="868"/>
    <cellStyle name="RowLevel_0" xfId="869"/>
    <cellStyle name="section" xfId="870"/>
    <cellStyle name="SOR" xfId="871"/>
    <cellStyle name="subhead" xfId="872"/>
    <cellStyle name="Text Indent C" xfId="873"/>
    <cellStyle name="霓付_ +Foil &amp; -FOIL &amp; PAPER" xfId="874"/>
    <cellStyle name="百分比 2 15" xfId="875"/>
    <cellStyle name="好 3 2 3" xfId="876"/>
    <cellStyle name="货币 2 7" xfId="877"/>
    <cellStyle name="输入 3 2 10" xfId="878"/>
    <cellStyle name="部门" xfId="879"/>
    <cellStyle name="差 3_2017年人大参阅资料（代表大会-定）1.14" xfId="880"/>
    <cellStyle name="差_11大理 3 2 2" xfId="881"/>
    <cellStyle name="后继超级链接_NEGS" xfId="882"/>
    <cellStyle name="差_48-60" xfId="883"/>
    <cellStyle name="好_48-60" xfId="884"/>
    <cellStyle name="千位分隔[0] 3 5" xfId="885"/>
    <cellStyle name="常规 2 3 2" xfId="886"/>
    <cellStyle name="常规_8月财政收入测算表1" xfId="887"/>
    <cellStyle name="烹拳 [0]_ +Foil &amp; -FOIL &amp; PAPER" xfId="888"/>
    <cellStyle name="常规_2013年国有资本经营预算完成情况表" xfId="889"/>
    <cellStyle name="常规 2 8 7" xfId="890"/>
    <cellStyle name="常规 65 4" xfId="891"/>
    <cellStyle name="超级链接_NEGS" xfId="892"/>
    <cellStyle name="分级显示列_1_Book1" xfId="893"/>
    <cellStyle name="好 3_2017年人大参阅资料（代表大会-定）1.14" xfId="894"/>
    <cellStyle name="借出原因" xfId="895"/>
    <cellStyle name="千分位[0]_ 白土" xfId="896"/>
    <cellStyle name="后继超级链接" xfId="897"/>
    <cellStyle name="链接单元格 10" xfId="898"/>
    <cellStyle name="千位分隔 2 2 2 2 3" xfId="899"/>
    <cellStyle name="千位分隔 2 4 2" xfId="900"/>
    <cellStyle name="千位分隔[0] 2 2" xfId="901"/>
    <cellStyle name="钎霖_4岿角利" xfId="902"/>
    <cellStyle name="注释 2 9 8" xfId="903"/>
    <cellStyle name="說明文字" xfId="904"/>
    <cellStyle name="通貨_１１月価格表" xfId="905"/>
    <cellStyle name="一般_EXPENSE" xfId="906"/>
    <cellStyle name="常规_2013年大盘（谢10.8）_2015年人员支出(按12月份测算)" xfId="907"/>
    <cellStyle name="常规_2014年预算收支表（谢改10.22调整打印）" xfId="908"/>
    <cellStyle name="常规_中方" xfId="909"/>
    <cellStyle name="常规 3_中方" xfId="910"/>
    <cellStyle name="常规 4 2 2 2" xfId="911"/>
  </cellStyles>
  <dxfs count="2">
    <dxf>
      <fill>
        <patternFill patternType="solid">
          <bgColor rgb="FFFF9900"/>
        </patternFill>
      </fill>
    </dxf>
    <dxf>
      <font>
        <b val="0"/>
        <color indexed="9"/>
      </font>
    </dxf>
  </dxf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39044;&#31639;&#25991;&#20214;&#22841;\2022&#24180;&#39044;&#31639;\&#39044;&#31639;&#34920;\2022&#24180;&#22320;&#26041;&#36130;&#25919;&#39044;&#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showGridLines="0" showZeros="0" workbookViewId="0">
      <selection activeCell="B13" sqref="B13"/>
    </sheetView>
  </sheetViews>
  <sheetFormatPr defaultColWidth="12.1666666666667" defaultRowHeight="11.25" outlineLevelCol="3"/>
  <cols>
    <col min="1" max="1" width="28" customWidth="1"/>
    <col min="2" max="2" width="67.1666666666667" customWidth="1"/>
    <col min="3" max="3" width="41.5" customWidth="1"/>
    <col min="4" max="4" width="29.8333333333333" customWidth="1"/>
    <col min="5" max="5" width="27.5" customWidth="1"/>
    <col min="255" max="255" width="12.8333333333333" customWidth="1"/>
    <col min="256" max="256" width="14.3333333333333" customWidth="1"/>
    <col min="257" max="257" width="63" customWidth="1"/>
    <col min="258" max="258" width="9.16666666666667" customWidth="1"/>
    <col min="259" max="259" width="49.8333333333333" customWidth="1"/>
    <col min="260" max="260" width="12.6666666666667" customWidth="1"/>
    <col min="511" max="511" width="12.8333333333333" customWidth="1"/>
    <col min="512" max="512" width="14.3333333333333" customWidth="1"/>
    <col min="513" max="513" width="63" customWidth="1"/>
    <col min="514" max="514" width="9.16666666666667" customWidth="1"/>
    <col min="515" max="515" width="49.8333333333333" customWidth="1"/>
    <col min="516" max="516" width="12.6666666666667" customWidth="1"/>
    <col min="767" max="767" width="12.8333333333333" customWidth="1"/>
    <col min="768" max="768" width="14.3333333333333" customWidth="1"/>
    <col min="769" max="769" width="63" customWidth="1"/>
    <col min="770" max="770" width="9.16666666666667" customWidth="1"/>
    <col min="771" max="771" width="49.8333333333333" customWidth="1"/>
    <col min="772" max="772" width="12.6666666666667" customWidth="1"/>
    <col min="1023" max="1023" width="12.8333333333333" customWidth="1"/>
    <col min="1024" max="1024" width="14.3333333333333" customWidth="1"/>
    <col min="1025" max="1025" width="63" customWidth="1"/>
    <col min="1026" max="1026" width="9.16666666666667" customWidth="1"/>
    <col min="1027" max="1027" width="49.8333333333333" customWidth="1"/>
    <col min="1028" max="1028" width="12.6666666666667" customWidth="1"/>
    <col min="1279" max="1279" width="12.8333333333333" customWidth="1"/>
    <col min="1280" max="1280" width="14.3333333333333" customWidth="1"/>
    <col min="1281" max="1281" width="63" customWidth="1"/>
    <col min="1282" max="1282" width="9.16666666666667" customWidth="1"/>
    <col min="1283" max="1283" width="49.8333333333333" customWidth="1"/>
    <col min="1284" max="1284" width="12.6666666666667" customWidth="1"/>
    <col min="1535" max="1535" width="12.8333333333333" customWidth="1"/>
    <col min="1536" max="1536" width="14.3333333333333" customWidth="1"/>
    <col min="1537" max="1537" width="63" customWidth="1"/>
    <col min="1538" max="1538" width="9.16666666666667" customWidth="1"/>
    <col min="1539" max="1539" width="49.8333333333333" customWidth="1"/>
    <col min="1540" max="1540" width="12.6666666666667" customWidth="1"/>
    <col min="1791" max="1791" width="12.8333333333333" customWidth="1"/>
    <col min="1792" max="1792" width="14.3333333333333" customWidth="1"/>
    <col min="1793" max="1793" width="63" customWidth="1"/>
    <col min="1794" max="1794" width="9.16666666666667" customWidth="1"/>
    <col min="1795" max="1795" width="49.8333333333333" customWidth="1"/>
    <col min="1796" max="1796" width="12.6666666666667" customWidth="1"/>
    <col min="2047" max="2047" width="12.8333333333333" customWidth="1"/>
    <col min="2048" max="2048" width="14.3333333333333" customWidth="1"/>
    <col min="2049" max="2049" width="63" customWidth="1"/>
    <col min="2050" max="2050" width="9.16666666666667" customWidth="1"/>
    <col min="2051" max="2051" width="49.8333333333333" customWidth="1"/>
    <col min="2052" max="2052" width="12.6666666666667" customWidth="1"/>
    <col min="2303" max="2303" width="12.8333333333333" customWidth="1"/>
    <col min="2304" max="2304" width="14.3333333333333" customWidth="1"/>
    <col min="2305" max="2305" width="63" customWidth="1"/>
    <col min="2306" max="2306" width="9.16666666666667" customWidth="1"/>
    <col min="2307" max="2307" width="49.8333333333333" customWidth="1"/>
    <col min="2308" max="2308" width="12.6666666666667" customWidth="1"/>
    <col min="2559" max="2559" width="12.8333333333333" customWidth="1"/>
    <col min="2560" max="2560" width="14.3333333333333" customWidth="1"/>
    <col min="2561" max="2561" width="63" customWidth="1"/>
    <col min="2562" max="2562" width="9.16666666666667" customWidth="1"/>
    <col min="2563" max="2563" width="49.8333333333333" customWidth="1"/>
    <col min="2564" max="2564" width="12.6666666666667" customWidth="1"/>
    <col min="2815" max="2815" width="12.8333333333333" customWidth="1"/>
    <col min="2816" max="2816" width="14.3333333333333" customWidth="1"/>
    <col min="2817" max="2817" width="63" customWidth="1"/>
    <col min="2818" max="2818" width="9.16666666666667" customWidth="1"/>
    <col min="2819" max="2819" width="49.8333333333333" customWidth="1"/>
    <col min="2820" max="2820" width="12.6666666666667" customWidth="1"/>
    <col min="3071" max="3071" width="12.8333333333333" customWidth="1"/>
    <col min="3072" max="3072" width="14.3333333333333" customWidth="1"/>
    <col min="3073" max="3073" width="63" customWidth="1"/>
    <col min="3074" max="3074" width="9.16666666666667" customWidth="1"/>
    <col min="3075" max="3075" width="49.8333333333333" customWidth="1"/>
    <col min="3076" max="3076" width="12.6666666666667" customWidth="1"/>
    <col min="3327" max="3327" width="12.8333333333333" customWidth="1"/>
    <col min="3328" max="3328" width="14.3333333333333" customWidth="1"/>
    <col min="3329" max="3329" width="63" customWidth="1"/>
    <col min="3330" max="3330" width="9.16666666666667" customWidth="1"/>
    <col min="3331" max="3331" width="49.8333333333333" customWidth="1"/>
    <col min="3332" max="3332" width="12.6666666666667" customWidth="1"/>
    <col min="3583" max="3583" width="12.8333333333333" customWidth="1"/>
    <col min="3584" max="3584" width="14.3333333333333" customWidth="1"/>
    <col min="3585" max="3585" width="63" customWidth="1"/>
    <col min="3586" max="3586" width="9.16666666666667" customWidth="1"/>
    <col min="3587" max="3587" width="49.8333333333333" customWidth="1"/>
    <col min="3588" max="3588" width="12.6666666666667" customWidth="1"/>
    <col min="3839" max="3839" width="12.8333333333333" customWidth="1"/>
    <col min="3840" max="3840" width="14.3333333333333" customWidth="1"/>
    <col min="3841" max="3841" width="63" customWidth="1"/>
    <col min="3842" max="3842" width="9.16666666666667" customWidth="1"/>
    <col min="3843" max="3843" width="49.8333333333333" customWidth="1"/>
    <col min="3844" max="3844" width="12.6666666666667" customWidth="1"/>
    <col min="4095" max="4095" width="12.8333333333333" customWidth="1"/>
    <col min="4096" max="4096" width="14.3333333333333" customWidth="1"/>
    <col min="4097" max="4097" width="63" customWidth="1"/>
    <col min="4098" max="4098" width="9.16666666666667" customWidth="1"/>
    <col min="4099" max="4099" width="49.8333333333333" customWidth="1"/>
    <col min="4100" max="4100" width="12.6666666666667" customWidth="1"/>
    <col min="4351" max="4351" width="12.8333333333333" customWidth="1"/>
    <col min="4352" max="4352" width="14.3333333333333" customWidth="1"/>
    <col min="4353" max="4353" width="63" customWidth="1"/>
    <col min="4354" max="4354" width="9.16666666666667" customWidth="1"/>
    <col min="4355" max="4355" width="49.8333333333333" customWidth="1"/>
    <col min="4356" max="4356" width="12.6666666666667" customWidth="1"/>
    <col min="4607" max="4607" width="12.8333333333333" customWidth="1"/>
    <col min="4608" max="4608" width="14.3333333333333" customWidth="1"/>
    <col min="4609" max="4609" width="63" customWidth="1"/>
    <col min="4610" max="4610" width="9.16666666666667" customWidth="1"/>
    <col min="4611" max="4611" width="49.8333333333333" customWidth="1"/>
    <col min="4612" max="4612" width="12.6666666666667" customWidth="1"/>
    <col min="4863" max="4863" width="12.8333333333333" customWidth="1"/>
    <col min="4864" max="4864" width="14.3333333333333" customWidth="1"/>
    <col min="4865" max="4865" width="63" customWidth="1"/>
    <col min="4866" max="4866" width="9.16666666666667" customWidth="1"/>
    <col min="4867" max="4867" width="49.8333333333333" customWidth="1"/>
    <col min="4868" max="4868" width="12.6666666666667" customWidth="1"/>
    <col min="5119" max="5119" width="12.8333333333333" customWidth="1"/>
    <col min="5120" max="5120" width="14.3333333333333" customWidth="1"/>
    <col min="5121" max="5121" width="63" customWidth="1"/>
    <col min="5122" max="5122" width="9.16666666666667" customWidth="1"/>
    <col min="5123" max="5123" width="49.8333333333333" customWidth="1"/>
    <col min="5124" max="5124" width="12.6666666666667" customWidth="1"/>
    <col min="5375" max="5375" width="12.8333333333333" customWidth="1"/>
    <col min="5376" max="5376" width="14.3333333333333" customWidth="1"/>
    <col min="5377" max="5377" width="63" customWidth="1"/>
    <col min="5378" max="5378" width="9.16666666666667" customWidth="1"/>
    <col min="5379" max="5379" width="49.8333333333333" customWidth="1"/>
    <col min="5380" max="5380" width="12.6666666666667" customWidth="1"/>
    <col min="5631" max="5631" width="12.8333333333333" customWidth="1"/>
    <col min="5632" max="5632" width="14.3333333333333" customWidth="1"/>
    <col min="5633" max="5633" width="63" customWidth="1"/>
    <col min="5634" max="5634" width="9.16666666666667" customWidth="1"/>
    <col min="5635" max="5635" width="49.8333333333333" customWidth="1"/>
    <col min="5636" max="5636" width="12.6666666666667" customWidth="1"/>
    <col min="5887" max="5887" width="12.8333333333333" customWidth="1"/>
    <col min="5888" max="5888" width="14.3333333333333" customWidth="1"/>
    <col min="5889" max="5889" width="63" customWidth="1"/>
    <col min="5890" max="5890" width="9.16666666666667" customWidth="1"/>
    <col min="5891" max="5891" width="49.8333333333333" customWidth="1"/>
    <col min="5892" max="5892" width="12.6666666666667" customWidth="1"/>
    <col min="6143" max="6143" width="12.8333333333333" customWidth="1"/>
    <col min="6144" max="6144" width="14.3333333333333" customWidth="1"/>
    <col min="6145" max="6145" width="63" customWidth="1"/>
    <col min="6146" max="6146" width="9.16666666666667" customWidth="1"/>
    <col min="6147" max="6147" width="49.8333333333333" customWidth="1"/>
    <col min="6148" max="6148" width="12.6666666666667" customWidth="1"/>
    <col min="6399" max="6399" width="12.8333333333333" customWidth="1"/>
    <col min="6400" max="6400" width="14.3333333333333" customWidth="1"/>
    <col min="6401" max="6401" width="63" customWidth="1"/>
    <col min="6402" max="6402" width="9.16666666666667" customWidth="1"/>
    <col min="6403" max="6403" width="49.8333333333333" customWidth="1"/>
    <col min="6404" max="6404" width="12.6666666666667" customWidth="1"/>
    <col min="6655" max="6655" width="12.8333333333333" customWidth="1"/>
    <col min="6656" max="6656" width="14.3333333333333" customWidth="1"/>
    <col min="6657" max="6657" width="63" customWidth="1"/>
    <col min="6658" max="6658" width="9.16666666666667" customWidth="1"/>
    <col min="6659" max="6659" width="49.8333333333333" customWidth="1"/>
    <col min="6660" max="6660" width="12.6666666666667" customWidth="1"/>
    <col min="6911" max="6911" width="12.8333333333333" customWidth="1"/>
    <col min="6912" max="6912" width="14.3333333333333" customWidth="1"/>
    <col min="6913" max="6913" width="63" customWidth="1"/>
    <col min="6914" max="6914" width="9.16666666666667" customWidth="1"/>
    <col min="6915" max="6915" width="49.8333333333333" customWidth="1"/>
    <col min="6916" max="6916" width="12.6666666666667" customWidth="1"/>
    <col min="7167" max="7167" width="12.8333333333333" customWidth="1"/>
    <col min="7168" max="7168" width="14.3333333333333" customWidth="1"/>
    <col min="7169" max="7169" width="63" customWidth="1"/>
    <col min="7170" max="7170" width="9.16666666666667" customWidth="1"/>
    <col min="7171" max="7171" width="49.8333333333333" customWidth="1"/>
    <col min="7172" max="7172" width="12.6666666666667" customWidth="1"/>
    <col min="7423" max="7423" width="12.8333333333333" customWidth="1"/>
    <col min="7424" max="7424" width="14.3333333333333" customWidth="1"/>
    <col min="7425" max="7425" width="63" customWidth="1"/>
    <col min="7426" max="7426" width="9.16666666666667" customWidth="1"/>
    <col min="7427" max="7427" width="49.8333333333333" customWidth="1"/>
    <col min="7428" max="7428" width="12.6666666666667" customWidth="1"/>
    <col min="7679" max="7679" width="12.8333333333333" customWidth="1"/>
    <col min="7680" max="7680" width="14.3333333333333" customWidth="1"/>
    <col min="7681" max="7681" width="63" customWidth="1"/>
    <col min="7682" max="7682" width="9.16666666666667" customWidth="1"/>
    <col min="7683" max="7683" width="49.8333333333333" customWidth="1"/>
    <col min="7684" max="7684" width="12.6666666666667" customWidth="1"/>
    <col min="7935" max="7935" width="12.8333333333333" customWidth="1"/>
    <col min="7936" max="7936" width="14.3333333333333" customWidth="1"/>
    <col min="7937" max="7937" width="63" customWidth="1"/>
    <col min="7938" max="7938" width="9.16666666666667" customWidth="1"/>
    <col min="7939" max="7939" width="49.8333333333333" customWidth="1"/>
    <col min="7940" max="7940" width="12.6666666666667" customWidth="1"/>
    <col min="8191" max="8191" width="12.8333333333333" customWidth="1"/>
    <col min="8192" max="8192" width="14.3333333333333" customWidth="1"/>
    <col min="8193" max="8193" width="63" customWidth="1"/>
    <col min="8194" max="8194" width="9.16666666666667" customWidth="1"/>
    <col min="8195" max="8195" width="49.8333333333333" customWidth="1"/>
    <col min="8196" max="8196" width="12.6666666666667" customWidth="1"/>
    <col min="8447" max="8447" width="12.8333333333333" customWidth="1"/>
    <col min="8448" max="8448" width="14.3333333333333" customWidth="1"/>
    <col min="8449" max="8449" width="63" customWidth="1"/>
    <col min="8450" max="8450" width="9.16666666666667" customWidth="1"/>
    <col min="8451" max="8451" width="49.8333333333333" customWidth="1"/>
    <col min="8452" max="8452" width="12.6666666666667" customWidth="1"/>
    <col min="8703" max="8703" width="12.8333333333333" customWidth="1"/>
    <col min="8704" max="8704" width="14.3333333333333" customWidth="1"/>
    <col min="8705" max="8705" width="63" customWidth="1"/>
    <col min="8706" max="8706" width="9.16666666666667" customWidth="1"/>
    <col min="8707" max="8707" width="49.8333333333333" customWidth="1"/>
    <col min="8708" max="8708" width="12.6666666666667" customWidth="1"/>
    <col min="8959" max="8959" width="12.8333333333333" customWidth="1"/>
    <col min="8960" max="8960" width="14.3333333333333" customWidth="1"/>
    <col min="8961" max="8961" width="63" customWidth="1"/>
    <col min="8962" max="8962" width="9.16666666666667" customWidth="1"/>
    <col min="8963" max="8963" width="49.8333333333333" customWidth="1"/>
    <col min="8964" max="8964" width="12.6666666666667" customWidth="1"/>
    <col min="9215" max="9215" width="12.8333333333333" customWidth="1"/>
    <col min="9216" max="9216" width="14.3333333333333" customWidth="1"/>
    <col min="9217" max="9217" width="63" customWidth="1"/>
    <col min="9218" max="9218" width="9.16666666666667" customWidth="1"/>
    <col min="9219" max="9219" width="49.8333333333333" customWidth="1"/>
    <col min="9220" max="9220" width="12.6666666666667" customWidth="1"/>
    <col min="9471" max="9471" width="12.8333333333333" customWidth="1"/>
    <col min="9472" max="9472" width="14.3333333333333" customWidth="1"/>
    <col min="9473" max="9473" width="63" customWidth="1"/>
    <col min="9474" max="9474" width="9.16666666666667" customWidth="1"/>
    <col min="9475" max="9475" width="49.8333333333333" customWidth="1"/>
    <col min="9476" max="9476" width="12.6666666666667" customWidth="1"/>
    <col min="9727" max="9727" width="12.8333333333333" customWidth="1"/>
    <col min="9728" max="9728" width="14.3333333333333" customWidth="1"/>
    <col min="9729" max="9729" width="63" customWidth="1"/>
    <col min="9730" max="9730" width="9.16666666666667" customWidth="1"/>
    <col min="9731" max="9731" width="49.8333333333333" customWidth="1"/>
    <col min="9732" max="9732" width="12.6666666666667" customWidth="1"/>
    <col min="9983" max="9983" width="12.8333333333333" customWidth="1"/>
    <col min="9984" max="9984" width="14.3333333333333" customWidth="1"/>
    <col min="9985" max="9985" width="63" customWidth="1"/>
    <col min="9986" max="9986" width="9.16666666666667" customWidth="1"/>
    <col min="9987" max="9987" width="49.8333333333333" customWidth="1"/>
    <col min="9988" max="9988" width="12.6666666666667" customWidth="1"/>
    <col min="10239" max="10239" width="12.8333333333333" customWidth="1"/>
    <col min="10240" max="10240" width="14.3333333333333" customWidth="1"/>
    <col min="10241" max="10241" width="63" customWidth="1"/>
    <col min="10242" max="10242" width="9.16666666666667" customWidth="1"/>
    <col min="10243" max="10243" width="49.8333333333333" customWidth="1"/>
    <col min="10244" max="10244" width="12.6666666666667" customWidth="1"/>
    <col min="10495" max="10495" width="12.8333333333333" customWidth="1"/>
    <col min="10496" max="10496" width="14.3333333333333" customWidth="1"/>
    <col min="10497" max="10497" width="63" customWidth="1"/>
    <col min="10498" max="10498" width="9.16666666666667" customWidth="1"/>
    <col min="10499" max="10499" width="49.8333333333333" customWidth="1"/>
    <col min="10500" max="10500" width="12.6666666666667" customWidth="1"/>
    <col min="10751" max="10751" width="12.8333333333333" customWidth="1"/>
    <col min="10752" max="10752" width="14.3333333333333" customWidth="1"/>
    <col min="10753" max="10753" width="63" customWidth="1"/>
    <col min="10754" max="10754" width="9.16666666666667" customWidth="1"/>
    <col min="10755" max="10755" width="49.8333333333333" customWidth="1"/>
    <col min="10756" max="10756" width="12.6666666666667" customWidth="1"/>
    <col min="11007" max="11007" width="12.8333333333333" customWidth="1"/>
    <col min="11008" max="11008" width="14.3333333333333" customWidth="1"/>
    <col min="11009" max="11009" width="63" customWidth="1"/>
    <col min="11010" max="11010" width="9.16666666666667" customWidth="1"/>
    <col min="11011" max="11011" width="49.8333333333333" customWidth="1"/>
    <col min="11012" max="11012" width="12.6666666666667" customWidth="1"/>
    <col min="11263" max="11263" width="12.8333333333333" customWidth="1"/>
    <col min="11264" max="11264" width="14.3333333333333" customWidth="1"/>
    <col min="11265" max="11265" width="63" customWidth="1"/>
    <col min="11266" max="11266" width="9.16666666666667" customWidth="1"/>
    <col min="11267" max="11267" width="49.8333333333333" customWidth="1"/>
    <col min="11268" max="11268" width="12.6666666666667" customWidth="1"/>
    <col min="11519" max="11519" width="12.8333333333333" customWidth="1"/>
    <col min="11520" max="11520" width="14.3333333333333" customWidth="1"/>
    <col min="11521" max="11521" width="63" customWidth="1"/>
    <col min="11522" max="11522" width="9.16666666666667" customWidth="1"/>
    <col min="11523" max="11523" width="49.8333333333333" customWidth="1"/>
    <col min="11524" max="11524" width="12.6666666666667" customWidth="1"/>
    <col min="11775" max="11775" width="12.8333333333333" customWidth="1"/>
    <col min="11776" max="11776" width="14.3333333333333" customWidth="1"/>
    <col min="11777" max="11777" width="63" customWidth="1"/>
    <col min="11778" max="11778" width="9.16666666666667" customWidth="1"/>
    <col min="11779" max="11779" width="49.8333333333333" customWidth="1"/>
    <col min="11780" max="11780" width="12.6666666666667" customWidth="1"/>
    <col min="12031" max="12031" width="12.8333333333333" customWidth="1"/>
    <col min="12032" max="12032" width="14.3333333333333" customWidth="1"/>
    <col min="12033" max="12033" width="63" customWidth="1"/>
    <col min="12034" max="12034" width="9.16666666666667" customWidth="1"/>
    <col min="12035" max="12035" width="49.8333333333333" customWidth="1"/>
    <col min="12036" max="12036" width="12.6666666666667" customWidth="1"/>
    <col min="12287" max="12287" width="12.8333333333333" customWidth="1"/>
    <col min="12288" max="12288" width="14.3333333333333" customWidth="1"/>
    <col min="12289" max="12289" width="63" customWidth="1"/>
    <col min="12290" max="12290" width="9.16666666666667" customWidth="1"/>
    <col min="12291" max="12291" width="49.8333333333333" customWidth="1"/>
    <col min="12292" max="12292" width="12.6666666666667" customWidth="1"/>
    <col min="12543" max="12543" width="12.8333333333333" customWidth="1"/>
    <col min="12544" max="12544" width="14.3333333333333" customWidth="1"/>
    <col min="12545" max="12545" width="63" customWidth="1"/>
    <col min="12546" max="12546" width="9.16666666666667" customWidth="1"/>
    <col min="12547" max="12547" width="49.8333333333333" customWidth="1"/>
    <col min="12548" max="12548" width="12.6666666666667" customWidth="1"/>
    <col min="12799" max="12799" width="12.8333333333333" customWidth="1"/>
    <col min="12800" max="12800" width="14.3333333333333" customWidth="1"/>
    <col min="12801" max="12801" width="63" customWidth="1"/>
    <col min="12802" max="12802" width="9.16666666666667" customWidth="1"/>
    <col min="12803" max="12803" width="49.8333333333333" customWidth="1"/>
    <col min="12804" max="12804" width="12.6666666666667" customWidth="1"/>
    <col min="13055" max="13055" width="12.8333333333333" customWidth="1"/>
    <col min="13056" max="13056" width="14.3333333333333" customWidth="1"/>
    <col min="13057" max="13057" width="63" customWidth="1"/>
    <col min="13058" max="13058" width="9.16666666666667" customWidth="1"/>
    <col min="13059" max="13059" width="49.8333333333333" customWidth="1"/>
    <col min="13060" max="13060" width="12.6666666666667" customWidth="1"/>
    <col min="13311" max="13311" width="12.8333333333333" customWidth="1"/>
    <col min="13312" max="13312" width="14.3333333333333" customWidth="1"/>
    <col min="13313" max="13313" width="63" customWidth="1"/>
    <col min="13314" max="13314" width="9.16666666666667" customWidth="1"/>
    <col min="13315" max="13315" width="49.8333333333333" customWidth="1"/>
    <col min="13316" max="13316" width="12.6666666666667" customWidth="1"/>
    <col min="13567" max="13567" width="12.8333333333333" customWidth="1"/>
    <col min="13568" max="13568" width="14.3333333333333" customWidth="1"/>
    <col min="13569" max="13569" width="63" customWidth="1"/>
    <col min="13570" max="13570" width="9.16666666666667" customWidth="1"/>
    <col min="13571" max="13571" width="49.8333333333333" customWidth="1"/>
    <col min="13572" max="13572" width="12.6666666666667" customWidth="1"/>
    <col min="13823" max="13823" width="12.8333333333333" customWidth="1"/>
    <col min="13824" max="13824" width="14.3333333333333" customWidth="1"/>
    <col min="13825" max="13825" width="63" customWidth="1"/>
    <col min="13826" max="13826" width="9.16666666666667" customWidth="1"/>
    <col min="13827" max="13827" width="49.8333333333333" customWidth="1"/>
    <col min="13828" max="13828" width="12.6666666666667" customWidth="1"/>
    <col min="14079" max="14079" width="12.8333333333333" customWidth="1"/>
    <col min="14080" max="14080" width="14.3333333333333" customWidth="1"/>
    <col min="14081" max="14081" width="63" customWidth="1"/>
    <col min="14082" max="14082" width="9.16666666666667" customWidth="1"/>
    <col min="14083" max="14083" width="49.8333333333333" customWidth="1"/>
    <col min="14084" max="14084" width="12.6666666666667" customWidth="1"/>
    <col min="14335" max="14335" width="12.8333333333333" customWidth="1"/>
    <col min="14336" max="14336" width="14.3333333333333" customWidth="1"/>
    <col min="14337" max="14337" width="63" customWidth="1"/>
    <col min="14338" max="14338" width="9.16666666666667" customWidth="1"/>
    <col min="14339" max="14339" width="49.8333333333333" customWidth="1"/>
    <col min="14340" max="14340" width="12.6666666666667" customWidth="1"/>
    <col min="14591" max="14591" width="12.8333333333333" customWidth="1"/>
    <col min="14592" max="14592" width="14.3333333333333" customWidth="1"/>
    <col min="14593" max="14593" width="63" customWidth="1"/>
    <col min="14594" max="14594" width="9.16666666666667" customWidth="1"/>
    <col min="14595" max="14595" width="49.8333333333333" customWidth="1"/>
    <col min="14596" max="14596" width="12.6666666666667" customWidth="1"/>
    <col min="14847" max="14847" width="12.8333333333333" customWidth="1"/>
    <col min="14848" max="14848" width="14.3333333333333" customWidth="1"/>
    <col min="14849" max="14849" width="63" customWidth="1"/>
    <col min="14850" max="14850" width="9.16666666666667" customWidth="1"/>
    <col min="14851" max="14851" width="49.8333333333333" customWidth="1"/>
    <col min="14852" max="14852" width="12.6666666666667" customWidth="1"/>
    <col min="15103" max="15103" width="12.8333333333333" customWidth="1"/>
    <col min="15104" max="15104" width="14.3333333333333" customWidth="1"/>
    <col min="15105" max="15105" width="63" customWidth="1"/>
    <col min="15106" max="15106" width="9.16666666666667" customWidth="1"/>
    <col min="15107" max="15107" width="49.8333333333333" customWidth="1"/>
    <col min="15108" max="15108" width="12.6666666666667" customWidth="1"/>
    <col min="15359" max="15359" width="12.8333333333333" customWidth="1"/>
    <col min="15360" max="15360" width="14.3333333333333" customWidth="1"/>
    <col min="15361" max="15361" width="63" customWidth="1"/>
    <col min="15362" max="15362" width="9.16666666666667" customWidth="1"/>
    <col min="15363" max="15363" width="49.8333333333333" customWidth="1"/>
    <col min="15364" max="15364" width="12.6666666666667" customWidth="1"/>
    <col min="15615" max="15615" width="12.8333333333333" customWidth="1"/>
    <col min="15616" max="15616" width="14.3333333333333" customWidth="1"/>
    <col min="15617" max="15617" width="63" customWidth="1"/>
    <col min="15618" max="15618" width="9.16666666666667" customWidth="1"/>
    <col min="15619" max="15619" width="49.8333333333333" customWidth="1"/>
    <col min="15620" max="15620" width="12.6666666666667" customWidth="1"/>
    <col min="15871" max="15871" width="12.8333333333333" customWidth="1"/>
    <col min="15872" max="15872" width="14.3333333333333" customWidth="1"/>
    <col min="15873" max="15873" width="63" customWidth="1"/>
    <col min="15874" max="15874" width="9.16666666666667" customWidth="1"/>
    <col min="15875" max="15875" width="49.8333333333333" customWidth="1"/>
    <col min="15876" max="15876" width="12.6666666666667" customWidth="1"/>
    <col min="16127" max="16127" width="12.8333333333333" customWidth="1"/>
    <col min="16128" max="16128" width="14.3333333333333" customWidth="1"/>
    <col min="16129" max="16129" width="63" customWidth="1"/>
    <col min="16130" max="16130" width="9.16666666666667" customWidth="1"/>
    <col min="16131" max="16131" width="49.8333333333333" customWidth="1"/>
    <col min="16132" max="16132" width="12.6666666666667" customWidth="1"/>
  </cols>
  <sheetData>
    <row r="1" ht="19.5" customHeight="1" spans="1:3">
      <c r="A1" s="261" t="s">
        <v>0</v>
      </c>
      <c r="B1" s="261"/>
      <c r="C1" s="261"/>
    </row>
    <row r="2" ht="41.25" customHeight="1" spans="1:4">
      <c r="A2" s="262" t="s">
        <v>1</v>
      </c>
      <c r="B2" s="263"/>
      <c r="C2" s="263"/>
      <c r="D2" s="264"/>
    </row>
    <row r="3" ht="19.5" customHeight="1" spans="1:4">
      <c r="A3" s="265" t="s">
        <v>2</v>
      </c>
      <c r="B3" s="265" t="s">
        <v>3</v>
      </c>
      <c r="C3" s="265"/>
      <c r="D3" s="266"/>
    </row>
    <row r="4" ht="22.5" customHeight="1" spans="1:4">
      <c r="A4" s="267" t="s">
        <v>4</v>
      </c>
      <c r="B4" s="268" t="s">
        <v>5</v>
      </c>
      <c r="C4" s="269" t="s">
        <v>6</v>
      </c>
      <c r="D4" s="266"/>
    </row>
    <row r="5" ht="22.5" customHeight="1" spans="1:4">
      <c r="A5" s="267" t="s">
        <v>7</v>
      </c>
      <c r="B5" s="268" t="s">
        <v>8</v>
      </c>
      <c r="C5" s="269"/>
      <c r="D5" s="266"/>
    </row>
    <row r="6" ht="22.5" customHeight="1" spans="1:4">
      <c r="A6" s="267" t="s">
        <v>9</v>
      </c>
      <c r="B6" s="268" t="s">
        <v>10</v>
      </c>
      <c r="C6" s="269"/>
      <c r="D6" s="266"/>
    </row>
    <row r="7" ht="22.5" customHeight="1" spans="1:4">
      <c r="A7" s="267" t="s">
        <v>11</v>
      </c>
      <c r="B7" s="268" t="s">
        <v>12</v>
      </c>
      <c r="C7" s="269"/>
      <c r="D7" s="266"/>
    </row>
    <row r="8" ht="22.5" customHeight="1" spans="1:4">
      <c r="A8" s="267" t="s">
        <v>13</v>
      </c>
      <c r="B8" s="268" t="s">
        <v>14</v>
      </c>
      <c r="C8" s="269"/>
      <c r="D8" s="266"/>
    </row>
    <row r="9" ht="22.5" customHeight="1" spans="1:4">
      <c r="A9" s="267" t="s">
        <v>15</v>
      </c>
      <c r="B9" s="268" t="s">
        <v>16</v>
      </c>
      <c r="C9" s="269"/>
      <c r="D9" s="266"/>
    </row>
    <row r="10" ht="22.5" customHeight="1" spans="1:4">
      <c r="A10" s="267" t="s">
        <v>17</v>
      </c>
      <c r="B10" s="268" t="s">
        <v>18</v>
      </c>
      <c r="C10" s="269" t="s">
        <v>19</v>
      </c>
      <c r="D10" s="266"/>
    </row>
    <row r="11" ht="22.5" customHeight="1" spans="1:4">
      <c r="A11" s="267" t="s">
        <v>20</v>
      </c>
      <c r="B11" s="268" t="s">
        <v>21</v>
      </c>
      <c r="C11" s="269"/>
      <c r="D11" s="266"/>
    </row>
    <row r="12" ht="22.5" customHeight="1" spans="1:4">
      <c r="A12" s="267" t="s">
        <v>22</v>
      </c>
      <c r="B12" s="268" t="s">
        <v>23</v>
      </c>
      <c r="C12" s="269"/>
      <c r="D12" s="266"/>
    </row>
    <row r="13" ht="22.5" customHeight="1" spans="1:4">
      <c r="A13" s="267" t="s">
        <v>24</v>
      </c>
      <c r="B13" s="268" t="s">
        <v>25</v>
      </c>
      <c r="C13" s="269"/>
      <c r="D13" s="266"/>
    </row>
    <row r="14" ht="22.5" customHeight="1" spans="1:4">
      <c r="A14" s="267" t="s">
        <v>26</v>
      </c>
      <c r="B14" s="268" t="s">
        <v>27</v>
      </c>
      <c r="C14" s="269"/>
      <c r="D14" s="266"/>
    </row>
    <row r="15" ht="22.5" customHeight="1" spans="1:4">
      <c r="A15" s="267" t="s">
        <v>28</v>
      </c>
      <c r="B15" s="268" t="s">
        <v>29</v>
      </c>
      <c r="C15" s="269" t="s">
        <v>30</v>
      </c>
      <c r="D15" s="266"/>
    </row>
    <row r="16" ht="22.5" customHeight="1" spans="1:4">
      <c r="A16" s="267" t="s">
        <v>31</v>
      </c>
      <c r="B16" s="268" t="s">
        <v>32</v>
      </c>
      <c r="C16" s="269"/>
      <c r="D16" s="266"/>
    </row>
    <row r="17" ht="22.5" customHeight="1" spans="1:4">
      <c r="A17" s="267" t="s">
        <v>33</v>
      </c>
      <c r="B17" s="268" t="s">
        <v>34</v>
      </c>
      <c r="C17" s="269" t="s">
        <v>35</v>
      </c>
      <c r="D17" s="266"/>
    </row>
    <row r="18" ht="22.5" customHeight="1" spans="1:4">
      <c r="A18" s="267" t="s">
        <v>36</v>
      </c>
      <c r="B18" s="268" t="s">
        <v>37</v>
      </c>
      <c r="C18" s="269"/>
      <c r="D18" s="266"/>
    </row>
    <row r="19" ht="22.5" customHeight="1" spans="1:4">
      <c r="A19" s="267" t="s">
        <v>38</v>
      </c>
      <c r="B19" s="268" t="s">
        <v>39</v>
      </c>
      <c r="C19" s="269" t="s">
        <v>40</v>
      </c>
      <c r="D19" s="266"/>
    </row>
    <row r="20" ht="12.75" customHeight="1" spans="1:4">
      <c r="A20" s="266"/>
      <c r="B20" s="266"/>
      <c r="C20" s="270"/>
      <c r="D20" s="266"/>
    </row>
    <row r="21" ht="16.9" customHeight="1"/>
  </sheetData>
  <mergeCells count="5">
    <mergeCell ref="A2:C2"/>
    <mergeCell ref="C4:C9"/>
    <mergeCell ref="C10:C14"/>
    <mergeCell ref="C15:C16"/>
    <mergeCell ref="C17:C18"/>
  </mergeCells>
  <printOptions horizontalCentered="1"/>
  <pageMargins left="0.708661417322835" right="0.708661417322835" top="0.354330708661417" bottom="0.31496062992126" header="0.31496062992126" footer="0.31496062992126"/>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8"/>
  <sheetViews>
    <sheetView showGridLines="0" showZeros="0" workbookViewId="0">
      <selection activeCell="F3" sqref="F3"/>
    </sheetView>
  </sheetViews>
  <sheetFormatPr defaultColWidth="12" defaultRowHeight="14.25" outlineLevelCol="3"/>
  <cols>
    <col min="1" max="1" width="31" style="173" customWidth="1"/>
    <col min="2" max="2" width="23" style="173" customWidth="1"/>
    <col min="3" max="3" width="24.3333333333333" style="173" customWidth="1"/>
    <col min="4" max="4" width="22.8333333333333" style="173" customWidth="1"/>
    <col min="5" max="16384" width="12" style="173"/>
  </cols>
  <sheetData>
    <row r="1" spans="1:1">
      <c r="A1" s="174" t="s">
        <v>857</v>
      </c>
    </row>
    <row r="2" s="173" customFormat="1" ht="29" customHeight="1" spans="1:4">
      <c r="A2" s="175" t="s">
        <v>858</v>
      </c>
      <c r="B2" s="175"/>
      <c r="C2" s="175"/>
      <c r="D2" s="175"/>
    </row>
    <row r="3" s="173" customFormat="1" ht="19" customHeight="1" spans="1:4">
      <c r="A3" s="176" t="s">
        <v>71</v>
      </c>
      <c r="B3" s="176"/>
      <c r="C3" s="176"/>
      <c r="D3" s="176"/>
    </row>
    <row r="4" s="173" customFormat="1" ht="36" customHeight="1" spans="1:4">
      <c r="A4" s="177" t="s">
        <v>776</v>
      </c>
      <c r="B4" s="178" t="s">
        <v>859</v>
      </c>
      <c r="C4" s="178" t="s">
        <v>860</v>
      </c>
      <c r="D4" s="179" t="s">
        <v>861</v>
      </c>
    </row>
    <row r="5" s="173" customFormat="1" ht="36" customHeight="1" spans="1:4">
      <c r="A5" s="180"/>
      <c r="B5" s="180"/>
      <c r="C5" s="180"/>
      <c r="D5" s="180"/>
    </row>
    <row r="6" s="173" customFormat="1" ht="36" customHeight="1" spans="1:4">
      <c r="A6" s="180"/>
      <c r="B6" s="180"/>
      <c r="C6" s="180"/>
      <c r="D6" s="180"/>
    </row>
    <row r="7" s="173" customFormat="1" ht="36" customHeight="1" spans="1:4">
      <c r="A7" s="180"/>
      <c r="B7" s="180"/>
      <c r="C7" s="180"/>
      <c r="D7" s="180"/>
    </row>
    <row r="8" s="173" customFormat="1" ht="36" customHeight="1" spans="1:4">
      <c r="A8" s="181"/>
      <c r="B8" s="182"/>
      <c r="C8" s="183"/>
      <c r="D8" s="183"/>
    </row>
    <row r="9" s="173" customFormat="1" ht="36" customHeight="1" spans="1:4">
      <c r="A9" s="182"/>
      <c r="B9" s="182"/>
      <c r="C9" s="183"/>
      <c r="D9" s="183"/>
    </row>
    <row r="10" s="173" customFormat="1" ht="36" customHeight="1" spans="1:4">
      <c r="A10" s="182"/>
      <c r="B10" s="182"/>
      <c r="C10" s="183"/>
      <c r="D10" s="183"/>
    </row>
    <row r="11" s="173" customFormat="1" ht="36" customHeight="1" spans="1:4">
      <c r="A11" s="182"/>
      <c r="B11" s="182"/>
      <c r="C11" s="183"/>
      <c r="D11" s="183"/>
    </row>
    <row r="12" s="173" customFormat="1" ht="36" customHeight="1" spans="1:4">
      <c r="A12" s="182"/>
      <c r="B12" s="182"/>
      <c r="C12" s="183"/>
      <c r="D12" s="183"/>
    </row>
    <row r="13" s="173" customFormat="1" ht="36" customHeight="1" spans="1:4">
      <c r="A13" s="182"/>
      <c r="B13" s="182"/>
      <c r="C13" s="183"/>
      <c r="D13" s="183"/>
    </row>
    <row r="14" s="173" customFormat="1" ht="36" customHeight="1" spans="1:4">
      <c r="A14" s="182"/>
      <c r="B14" s="182"/>
      <c r="C14" s="183"/>
      <c r="D14" s="183"/>
    </row>
    <row r="15" s="173" customFormat="1" ht="36" customHeight="1" spans="1:4">
      <c r="A15" s="182"/>
      <c r="B15" s="182"/>
      <c r="C15" s="183"/>
      <c r="D15" s="183"/>
    </row>
    <row r="16" s="173" customFormat="1" ht="36" customHeight="1" spans="1:4">
      <c r="A16" s="182"/>
      <c r="B16" s="182"/>
      <c r="C16" s="183"/>
      <c r="D16" s="183"/>
    </row>
    <row r="17" s="173" customFormat="1" ht="36" customHeight="1" spans="1:4">
      <c r="A17" s="177" t="s">
        <v>773</v>
      </c>
      <c r="B17" s="180" t="s">
        <v>862</v>
      </c>
      <c r="C17" s="180" t="s">
        <v>862</v>
      </c>
      <c r="D17" s="180" t="s">
        <v>862</v>
      </c>
    </row>
    <row r="18" s="173" customFormat="1" spans="1:1">
      <c r="A18" s="184" t="s">
        <v>856</v>
      </c>
    </row>
  </sheetData>
  <sheetProtection formatCells="0" formatColumns="0" formatRows="0"/>
  <mergeCells count="2">
    <mergeCell ref="A2:D2"/>
    <mergeCell ref="A3:D3"/>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showGridLines="0" showZeros="0" workbookViewId="0">
      <selection activeCell="C8" sqref="C8"/>
    </sheetView>
  </sheetViews>
  <sheetFormatPr defaultColWidth="49.1666666666667" defaultRowHeight="12.75" customHeight="1" outlineLevelRow="7" outlineLevelCol="3"/>
  <cols>
    <col min="1" max="1" width="13.5" style="1" customWidth="1"/>
    <col min="2" max="2" width="48.1666666666667" style="1" customWidth="1"/>
    <col min="3" max="3" width="34.5" style="1" customWidth="1"/>
    <col min="4" max="16382" width="49.1666666666667" style="1" customWidth="1"/>
    <col min="16383" max="16384" width="49.1666666666667" style="1"/>
  </cols>
  <sheetData>
    <row r="1" s="1" customFormat="1" ht="19.5" customHeight="1" spans="1:2">
      <c r="A1" s="2" t="s">
        <v>863</v>
      </c>
      <c r="B1" s="2"/>
    </row>
    <row r="2" s="1" customFormat="1" ht="31.5" customHeight="1" spans="1:3">
      <c r="A2" s="3" t="s">
        <v>864</v>
      </c>
      <c r="B2" s="3"/>
      <c r="C2" s="3"/>
    </row>
    <row r="3" s="120" customFormat="1" ht="22" customHeight="1" spans="2:3">
      <c r="B3" s="4"/>
      <c r="C3" s="172" t="s">
        <v>71</v>
      </c>
    </row>
    <row r="4" s="1" customFormat="1" ht="59" customHeight="1" spans="1:3">
      <c r="A4" s="105" t="s">
        <v>865</v>
      </c>
      <c r="B4" s="105" t="s">
        <v>866</v>
      </c>
      <c r="C4" s="105" t="s">
        <v>867</v>
      </c>
    </row>
    <row r="5" s="1" customFormat="1" ht="59" customHeight="1" spans="1:4">
      <c r="A5" s="106">
        <v>2024</v>
      </c>
      <c r="B5" s="107" t="s">
        <v>868</v>
      </c>
      <c r="C5" s="108">
        <v>210004</v>
      </c>
      <c r="D5" s="110"/>
    </row>
    <row r="6" s="1" customFormat="1" ht="59" customHeight="1" spans="1:4">
      <c r="A6" s="106"/>
      <c r="B6" s="107" t="s">
        <v>869</v>
      </c>
      <c r="C6" s="108">
        <v>209904.87</v>
      </c>
      <c r="D6" s="110"/>
    </row>
    <row r="7" s="1" customFormat="1" ht="59" customHeight="1" spans="1:4">
      <c r="A7" s="106">
        <v>2025</v>
      </c>
      <c r="B7" s="107" t="s">
        <v>870</v>
      </c>
      <c r="C7" s="108">
        <v>220004</v>
      </c>
      <c r="D7" s="110"/>
    </row>
    <row r="8" s="1" customFormat="1" ht="59" customHeight="1" spans="1:4">
      <c r="A8" s="106"/>
      <c r="B8" s="107" t="s">
        <v>871</v>
      </c>
      <c r="C8" s="108">
        <v>215476.42</v>
      </c>
      <c r="D8" s="110"/>
    </row>
  </sheetData>
  <sheetProtection formatCells="0" formatColumns="0" formatRows="0"/>
  <mergeCells count="4">
    <mergeCell ref="A1:B1"/>
    <mergeCell ref="A2:C2"/>
    <mergeCell ref="A5:A6"/>
    <mergeCell ref="A7:A8"/>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workbookViewId="0">
      <selection activeCell="B21" sqref="B21"/>
    </sheetView>
  </sheetViews>
  <sheetFormatPr defaultColWidth="10.5" defaultRowHeight="11.25" outlineLevelCol="1"/>
  <cols>
    <col min="1" max="1" width="67.5777777777778" style="1" customWidth="1"/>
    <col min="2" max="2" width="34.9888888888889" style="160" customWidth="1"/>
    <col min="3" max="251" width="10.5" style="1"/>
    <col min="252" max="252" width="39.6666666666667" style="1" customWidth="1"/>
    <col min="253" max="255" width="16.1666666666667" style="1" customWidth="1"/>
    <col min="256" max="256" width="21.8333333333333" style="1" customWidth="1"/>
    <col min="257" max="507" width="10.5" style="1"/>
    <col min="508" max="508" width="39.6666666666667" style="1" customWidth="1"/>
    <col min="509" max="511" width="16.1666666666667" style="1" customWidth="1"/>
    <col min="512" max="512" width="21.8333333333333" style="1" customWidth="1"/>
    <col min="513" max="763" width="10.5" style="1"/>
    <col min="764" max="764" width="39.6666666666667" style="1" customWidth="1"/>
    <col min="765" max="767" width="16.1666666666667" style="1" customWidth="1"/>
    <col min="768" max="768" width="21.8333333333333" style="1" customWidth="1"/>
    <col min="769" max="1019" width="10.5" style="1"/>
    <col min="1020" max="1020" width="39.6666666666667" style="1" customWidth="1"/>
    <col min="1021" max="1023" width="16.1666666666667" style="1" customWidth="1"/>
    <col min="1024" max="1024" width="21.8333333333333" style="1" customWidth="1"/>
    <col min="1025" max="1275" width="10.5" style="1"/>
    <col min="1276" max="1276" width="39.6666666666667" style="1" customWidth="1"/>
    <col min="1277" max="1279" width="16.1666666666667" style="1" customWidth="1"/>
    <col min="1280" max="1280" width="21.8333333333333" style="1" customWidth="1"/>
    <col min="1281" max="1531" width="10.5" style="1"/>
    <col min="1532" max="1532" width="39.6666666666667" style="1" customWidth="1"/>
    <col min="1533" max="1535" width="16.1666666666667" style="1" customWidth="1"/>
    <col min="1536" max="1536" width="21.8333333333333" style="1" customWidth="1"/>
    <col min="1537" max="1787" width="10.5" style="1"/>
    <col min="1788" max="1788" width="39.6666666666667" style="1" customWidth="1"/>
    <col min="1789" max="1791" width="16.1666666666667" style="1" customWidth="1"/>
    <col min="1792" max="1792" width="21.8333333333333" style="1" customWidth="1"/>
    <col min="1793" max="2043" width="10.5" style="1"/>
    <col min="2044" max="2044" width="39.6666666666667" style="1" customWidth="1"/>
    <col min="2045" max="2047" width="16.1666666666667" style="1" customWidth="1"/>
    <col min="2048" max="2048" width="21.8333333333333" style="1" customWidth="1"/>
    <col min="2049" max="2299" width="10.5" style="1"/>
    <col min="2300" max="2300" width="39.6666666666667" style="1" customWidth="1"/>
    <col min="2301" max="2303" width="16.1666666666667" style="1" customWidth="1"/>
    <col min="2304" max="2304" width="21.8333333333333" style="1" customWidth="1"/>
    <col min="2305" max="2555" width="10.5" style="1"/>
    <col min="2556" max="2556" width="39.6666666666667" style="1" customWidth="1"/>
    <col min="2557" max="2559" width="16.1666666666667" style="1" customWidth="1"/>
    <col min="2560" max="2560" width="21.8333333333333" style="1" customWidth="1"/>
    <col min="2561" max="2811" width="10.5" style="1"/>
    <col min="2812" max="2812" width="39.6666666666667" style="1" customWidth="1"/>
    <col min="2813" max="2815" width="16.1666666666667" style="1" customWidth="1"/>
    <col min="2816" max="2816" width="21.8333333333333" style="1" customWidth="1"/>
    <col min="2817" max="3067" width="10.5" style="1"/>
    <col min="3068" max="3068" width="39.6666666666667" style="1" customWidth="1"/>
    <col min="3069" max="3071" width="16.1666666666667" style="1" customWidth="1"/>
    <col min="3072" max="3072" width="21.8333333333333" style="1" customWidth="1"/>
    <col min="3073" max="3323" width="10.5" style="1"/>
    <col min="3324" max="3324" width="39.6666666666667" style="1" customWidth="1"/>
    <col min="3325" max="3327" width="16.1666666666667" style="1" customWidth="1"/>
    <col min="3328" max="3328" width="21.8333333333333" style="1" customWidth="1"/>
    <col min="3329" max="3579" width="10.5" style="1"/>
    <col min="3580" max="3580" width="39.6666666666667" style="1" customWidth="1"/>
    <col min="3581" max="3583" width="16.1666666666667" style="1" customWidth="1"/>
    <col min="3584" max="3584" width="21.8333333333333" style="1" customWidth="1"/>
    <col min="3585" max="3835" width="10.5" style="1"/>
    <col min="3836" max="3836" width="39.6666666666667" style="1" customWidth="1"/>
    <col min="3837" max="3839" width="16.1666666666667" style="1" customWidth="1"/>
    <col min="3840" max="3840" width="21.8333333333333" style="1" customWidth="1"/>
    <col min="3841" max="4091" width="10.5" style="1"/>
    <col min="4092" max="4092" width="39.6666666666667" style="1" customWidth="1"/>
    <col min="4093" max="4095" width="16.1666666666667" style="1" customWidth="1"/>
    <col min="4096" max="4096" width="21.8333333333333" style="1" customWidth="1"/>
    <col min="4097" max="4347" width="10.5" style="1"/>
    <col min="4348" max="4348" width="39.6666666666667" style="1" customWidth="1"/>
    <col min="4349" max="4351" width="16.1666666666667" style="1" customWidth="1"/>
    <col min="4352" max="4352" width="21.8333333333333" style="1" customWidth="1"/>
    <col min="4353" max="4603" width="10.5" style="1"/>
    <col min="4604" max="4604" width="39.6666666666667" style="1" customWidth="1"/>
    <col min="4605" max="4607" width="16.1666666666667" style="1" customWidth="1"/>
    <col min="4608" max="4608" width="21.8333333333333" style="1" customWidth="1"/>
    <col min="4609" max="4859" width="10.5" style="1"/>
    <col min="4860" max="4860" width="39.6666666666667" style="1" customWidth="1"/>
    <col min="4861" max="4863" width="16.1666666666667" style="1" customWidth="1"/>
    <col min="4864" max="4864" width="21.8333333333333" style="1" customWidth="1"/>
    <col min="4865" max="5115" width="10.5" style="1"/>
    <col min="5116" max="5116" width="39.6666666666667" style="1" customWidth="1"/>
    <col min="5117" max="5119" width="16.1666666666667" style="1" customWidth="1"/>
    <col min="5120" max="5120" width="21.8333333333333" style="1" customWidth="1"/>
    <col min="5121" max="5371" width="10.5" style="1"/>
    <col min="5372" max="5372" width="39.6666666666667" style="1" customWidth="1"/>
    <col min="5373" max="5375" width="16.1666666666667" style="1" customWidth="1"/>
    <col min="5376" max="5376" width="21.8333333333333" style="1" customWidth="1"/>
    <col min="5377" max="5627" width="10.5" style="1"/>
    <col min="5628" max="5628" width="39.6666666666667" style="1" customWidth="1"/>
    <col min="5629" max="5631" width="16.1666666666667" style="1" customWidth="1"/>
    <col min="5632" max="5632" width="21.8333333333333" style="1" customWidth="1"/>
    <col min="5633" max="5883" width="10.5" style="1"/>
    <col min="5884" max="5884" width="39.6666666666667" style="1" customWidth="1"/>
    <col min="5885" max="5887" width="16.1666666666667" style="1" customWidth="1"/>
    <col min="5888" max="5888" width="21.8333333333333" style="1" customWidth="1"/>
    <col min="5889" max="6139" width="10.5" style="1"/>
    <col min="6140" max="6140" width="39.6666666666667" style="1" customWidth="1"/>
    <col min="6141" max="6143" width="16.1666666666667" style="1" customWidth="1"/>
    <col min="6144" max="6144" width="21.8333333333333" style="1" customWidth="1"/>
    <col min="6145" max="6395" width="10.5" style="1"/>
    <col min="6396" max="6396" width="39.6666666666667" style="1" customWidth="1"/>
    <col min="6397" max="6399" width="16.1666666666667" style="1" customWidth="1"/>
    <col min="6400" max="6400" width="21.8333333333333" style="1" customWidth="1"/>
    <col min="6401" max="6651" width="10.5" style="1"/>
    <col min="6652" max="6652" width="39.6666666666667" style="1" customWidth="1"/>
    <col min="6653" max="6655" width="16.1666666666667" style="1" customWidth="1"/>
    <col min="6656" max="6656" width="21.8333333333333" style="1" customWidth="1"/>
    <col min="6657" max="6907" width="10.5" style="1"/>
    <col min="6908" max="6908" width="39.6666666666667" style="1" customWidth="1"/>
    <col min="6909" max="6911" width="16.1666666666667" style="1" customWidth="1"/>
    <col min="6912" max="6912" width="21.8333333333333" style="1" customWidth="1"/>
    <col min="6913" max="7163" width="10.5" style="1"/>
    <col min="7164" max="7164" width="39.6666666666667" style="1" customWidth="1"/>
    <col min="7165" max="7167" width="16.1666666666667" style="1" customWidth="1"/>
    <col min="7168" max="7168" width="21.8333333333333" style="1" customWidth="1"/>
    <col min="7169" max="7419" width="10.5" style="1"/>
    <col min="7420" max="7420" width="39.6666666666667" style="1" customWidth="1"/>
    <col min="7421" max="7423" width="16.1666666666667" style="1" customWidth="1"/>
    <col min="7424" max="7424" width="21.8333333333333" style="1" customWidth="1"/>
    <col min="7425" max="7675" width="10.5" style="1"/>
    <col min="7676" max="7676" width="39.6666666666667" style="1" customWidth="1"/>
    <col min="7677" max="7679" width="16.1666666666667" style="1" customWidth="1"/>
    <col min="7680" max="7680" width="21.8333333333333" style="1" customWidth="1"/>
    <col min="7681" max="7931" width="10.5" style="1"/>
    <col min="7932" max="7932" width="39.6666666666667" style="1" customWidth="1"/>
    <col min="7933" max="7935" width="16.1666666666667" style="1" customWidth="1"/>
    <col min="7936" max="7936" width="21.8333333333333" style="1" customWidth="1"/>
    <col min="7937" max="8187" width="10.5" style="1"/>
    <col min="8188" max="8188" width="39.6666666666667" style="1" customWidth="1"/>
    <col min="8189" max="8191" width="16.1666666666667" style="1" customWidth="1"/>
    <col min="8192" max="8192" width="21.8333333333333" style="1" customWidth="1"/>
    <col min="8193" max="8443" width="10.5" style="1"/>
    <col min="8444" max="8444" width="39.6666666666667" style="1" customWidth="1"/>
    <col min="8445" max="8447" width="16.1666666666667" style="1" customWidth="1"/>
    <col min="8448" max="8448" width="21.8333333333333" style="1" customWidth="1"/>
    <col min="8449" max="8699" width="10.5" style="1"/>
    <col min="8700" max="8700" width="39.6666666666667" style="1" customWidth="1"/>
    <col min="8701" max="8703" width="16.1666666666667" style="1" customWidth="1"/>
    <col min="8704" max="8704" width="21.8333333333333" style="1" customWidth="1"/>
    <col min="8705" max="8955" width="10.5" style="1"/>
    <col min="8956" max="8956" width="39.6666666666667" style="1" customWidth="1"/>
    <col min="8957" max="8959" width="16.1666666666667" style="1" customWidth="1"/>
    <col min="8960" max="8960" width="21.8333333333333" style="1" customWidth="1"/>
    <col min="8961" max="9211" width="10.5" style="1"/>
    <col min="9212" max="9212" width="39.6666666666667" style="1" customWidth="1"/>
    <col min="9213" max="9215" width="16.1666666666667" style="1" customWidth="1"/>
    <col min="9216" max="9216" width="21.8333333333333" style="1" customWidth="1"/>
    <col min="9217" max="9467" width="10.5" style="1"/>
    <col min="9468" max="9468" width="39.6666666666667" style="1" customWidth="1"/>
    <col min="9469" max="9471" width="16.1666666666667" style="1" customWidth="1"/>
    <col min="9472" max="9472" width="21.8333333333333" style="1" customWidth="1"/>
    <col min="9473" max="9723" width="10.5" style="1"/>
    <col min="9724" max="9724" width="39.6666666666667" style="1" customWidth="1"/>
    <col min="9725" max="9727" width="16.1666666666667" style="1" customWidth="1"/>
    <col min="9728" max="9728" width="21.8333333333333" style="1" customWidth="1"/>
    <col min="9729" max="9979" width="10.5" style="1"/>
    <col min="9980" max="9980" width="39.6666666666667" style="1" customWidth="1"/>
    <col min="9981" max="9983" width="16.1666666666667" style="1" customWidth="1"/>
    <col min="9984" max="9984" width="21.8333333333333" style="1" customWidth="1"/>
    <col min="9985" max="10235" width="10.5" style="1"/>
    <col min="10236" max="10236" width="39.6666666666667" style="1" customWidth="1"/>
    <col min="10237" max="10239" width="16.1666666666667" style="1" customWidth="1"/>
    <col min="10240" max="10240" width="21.8333333333333" style="1" customWidth="1"/>
    <col min="10241" max="10491" width="10.5" style="1"/>
    <col min="10492" max="10492" width="39.6666666666667" style="1" customWidth="1"/>
    <col min="10493" max="10495" width="16.1666666666667" style="1" customWidth="1"/>
    <col min="10496" max="10496" width="21.8333333333333" style="1" customWidth="1"/>
    <col min="10497" max="10747" width="10.5" style="1"/>
    <col min="10748" max="10748" width="39.6666666666667" style="1" customWidth="1"/>
    <col min="10749" max="10751" width="16.1666666666667" style="1" customWidth="1"/>
    <col min="10752" max="10752" width="21.8333333333333" style="1" customWidth="1"/>
    <col min="10753" max="11003" width="10.5" style="1"/>
    <col min="11004" max="11004" width="39.6666666666667" style="1" customWidth="1"/>
    <col min="11005" max="11007" width="16.1666666666667" style="1" customWidth="1"/>
    <col min="11008" max="11008" width="21.8333333333333" style="1" customWidth="1"/>
    <col min="11009" max="11259" width="10.5" style="1"/>
    <col min="11260" max="11260" width="39.6666666666667" style="1" customWidth="1"/>
    <col min="11261" max="11263" width="16.1666666666667" style="1" customWidth="1"/>
    <col min="11264" max="11264" width="21.8333333333333" style="1" customWidth="1"/>
    <col min="11265" max="11515" width="10.5" style="1"/>
    <col min="11516" max="11516" width="39.6666666666667" style="1" customWidth="1"/>
    <col min="11517" max="11519" width="16.1666666666667" style="1" customWidth="1"/>
    <col min="11520" max="11520" width="21.8333333333333" style="1" customWidth="1"/>
    <col min="11521" max="11771" width="10.5" style="1"/>
    <col min="11772" max="11772" width="39.6666666666667" style="1" customWidth="1"/>
    <col min="11773" max="11775" width="16.1666666666667" style="1" customWidth="1"/>
    <col min="11776" max="11776" width="21.8333333333333" style="1" customWidth="1"/>
    <col min="11777" max="12027" width="10.5" style="1"/>
    <col min="12028" max="12028" width="39.6666666666667" style="1" customWidth="1"/>
    <col min="12029" max="12031" width="16.1666666666667" style="1" customWidth="1"/>
    <col min="12032" max="12032" width="21.8333333333333" style="1" customWidth="1"/>
    <col min="12033" max="12283" width="10.5" style="1"/>
    <col min="12284" max="12284" width="39.6666666666667" style="1" customWidth="1"/>
    <col min="12285" max="12287" width="16.1666666666667" style="1" customWidth="1"/>
    <col min="12288" max="12288" width="21.8333333333333" style="1" customWidth="1"/>
    <col min="12289" max="12539" width="10.5" style="1"/>
    <col min="12540" max="12540" width="39.6666666666667" style="1" customWidth="1"/>
    <col min="12541" max="12543" width="16.1666666666667" style="1" customWidth="1"/>
    <col min="12544" max="12544" width="21.8333333333333" style="1" customWidth="1"/>
    <col min="12545" max="12795" width="10.5" style="1"/>
    <col min="12796" max="12796" width="39.6666666666667" style="1" customWidth="1"/>
    <col min="12797" max="12799" width="16.1666666666667" style="1" customWidth="1"/>
    <col min="12800" max="12800" width="21.8333333333333" style="1" customWidth="1"/>
    <col min="12801" max="13051" width="10.5" style="1"/>
    <col min="13052" max="13052" width="39.6666666666667" style="1" customWidth="1"/>
    <col min="13053" max="13055" width="16.1666666666667" style="1" customWidth="1"/>
    <col min="13056" max="13056" width="21.8333333333333" style="1" customWidth="1"/>
    <col min="13057" max="13307" width="10.5" style="1"/>
    <col min="13308" max="13308" width="39.6666666666667" style="1" customWidth="1"/>
    <col min="13309" max="13311" width="16.1666666666667" style="1" customWidth="1"/>
    <col min="13312" max="13312" width="21.8333333333333" style="1" customWidth="1"/>
    <col min="13313" max="13563" width="10.5" style="1"/>
    <col min="13564" max="13564" width="39.6666666666667" style="1" customWidth="1"/>
    <col min="13565" max="13567" width="16.1666666666667" style="1" customWidth="1"/>
    <col min="13568" max="13568" width="21.8333333333333" style="1" customWidth="1"/>
    <col min="13569" max="13819" width="10.5" style="1"/>
    <col min="13820" max="13820" width="39.6666666666667" style="1" customWidth="1"/>
    <col min="13821" max="13823" width="16.1666666666667" style="1" customWidth="1"/>
    <col min="13824" max="13824" width="21.8333333333333" style="1" customWidth="1"/>
    <col min="13825" max="14075" width="10.5" style="1"/>
    <col min="14076" max="14076" width="39.6666666666667" style="1" customWidth="1"/>
    <col min="14077" max="14079" width="16.1666666666667" style="1" customWidth="1"/>
    <col min="14080" max="14080" width="21.8333333333333" style="1" customWidth="1"/>
    <col min="14081" max="14331" width="10.5" style="1"/>
    <col min="14332" max="14332" width="39.6666666666667" style="1" customWidth="1"/>
    <col min="14333" max="14335" width="16.1666666666667" style="1" customWidth="1"/>
    <col min="14336" max="14336" width="21.8333333333333" style="1" customWidth="1"/>
    <col min="14337" max="14587" width="10.5" style="1"/>
    <col min="14588" max="14588" width="39.6666666666667" style="1" customWidth="1"/>
    <col min="14589" max="14591" width="16.1666666666667" style="1" customWidth="1"/>
    <col min="14592" max="14592" width="21.8333333333333" style="1" customWidth="1"/>
    <col min="14593" max="14843" width="10.5" style="1"/>
    <col min="14844" max="14844" width="39.6666666666667" style="1" customWidth="1"/>
    <col min="14845" max="14847" width="16.1666666666667" style="1" customWidth="1"/>
    <col min="14848" max="14848" width="21.8333333333333" style="1" customWidth="1"/>
    <col min="14849" max="15099" width="10.5" style="1"/>
    <col min="15100" max="15100" width="39.6666666666667" style="1" customWidth="1"/>
    <col min="15101" max="15103" width="16.1666666666667" style="1" customWidth="1"/>
    <col min="15104" max="15104" width="21.8333333333333" style="1" customWidth="1"/>
    <col min="15105" max="15355" width="10.5" style="1"/>
    <col min="15356" max="15356" width="39.6666666666667" style="1" customWidth="1"/>
    <col min="15357" max="15359" width="16.1666666666667" style="1" customWidth="1"/>
    <col min="15360" max="15360" width="21.8333333333333" style="1" customWidth="1"/>
    <col min="15361" max="15611" width="10.5" style="1"/>
    <col min="15612" max="15612" width="39.6666666666667" style="1" customWidth="1"/>
    <col min="15613" max="15615" width="16.1666666666667" style="1" customWidth="1"/>
    <col min="15616" max="15616" width="21.8333333333333" style="1" customWidth="1"/>
    <col min="15617" max="15867" width="10.5" style="1"/>
    <col min="15868" max="15868" width="39.6666666666667" style="1" customWidth="1"/>
    <col min="15869" max="15871" width="16.1666666666667" style="1" customWidth="1"/>
    <col min="15872" max="15872" width="21.8333333333333" style="1" customWidth="1"/>
    <col min="15873" max="16123" width="10.5" style="1"/>
    <col min="16124" max="16124" width="39.6666666666667" style="1" customWidth="1"/>
    <col min="16125" max="16127" width="16.1666666666667" style="1" customWidth="1"/>
    <col min="16128" max="16128" width="21.8333333333333" style="1" customWidth="1"/>
    <col min="16129" max="16384" width="10.5" style="1"/>
  </cols>
  <sheetData>
    <row r="1" ht="19.5" customHeight="1" spans="1:1">
      <c r="A1" s="21" t="s">
        <v>872</v>
      </c>
    </row>
    <row r="2" ht="30.75" customHeight="1" spans="1:2">
      <c r="A2" s="84" t="s">
        <v>873</v>
      </c>
      <c r="B2" s="84"/>
    </row>
    <row r="3" s="120" customFormat="1" ht="19.5" customHeight="1" spans="1:2">
      <c r="A3" s="161"/>
      <c r="B3" s="162" t="s">
        <v>71</v>
      </c>
    </row>
    <row r="4" ht="36" customHeight="1" spans="1:2">
      <c r="A4" s="105" t="s">
        <v>874</v>
      </c>
      <c r="B4" s="163" t="s">
        <v>73</v>
      </c>
    </row>
    <row r="5" ht="28" customHeight="1" spans="1:2">
      <c r="A5" s="164" t="s">
        <v>875</v>
      </c>
      <c r="B5" s="165"/>
    </row>
    <row r="6" ht="28" customHeight="1" spans="1:2">
      <c r="A6" s="166" t="s">
        <v>876</v>
      </c>
      <c r="B6" s="165"/>
    </row>
    <row r="7" ht="28" customHeight="1" spans="1:2">
      <c r="A7" s="166" t="s">
        <v>877</v>
      </c>
      <c r="B7" s="165"/>
    </row>
    <row r="8" ht="28" customHeight="1" spans="1:2">
      <c r="A8" s="166" t="s">
        <v>878</v>
      </c>
      <c r="B8" s="165"/>
    </row>
    <row r="9" ht="28" customHeight="1" spans="1:2">
      <c r="A9" s="166" t="s">
        <v>879</v>
      </c>
      <c r="B9" s="165"/>
    </row>
    <row r="10" ht="28" customHeight="1" spans="1:2">
      <c r="A10" s="166" t="s">
        <v>880</v>
      </c>
      <c r="B10" s="165"/>
    </row>
    <row r="11" ht="28" customHeight="1" spans="1:2">
      <c r="A11" s="166" t="s">
        <v>881</v>
      </c>
      <c r="B11" s="165"/>
    </row>
    <row r="12" ht="28" customHeight="1" spans="1:2">
      <c r="A12" s="166" t="s">
        <v>882</v>
      </c>
      <c r="B12" s="165"/>
    </row>
    <row r="13" ht="28" customHeight="1" spans="1:2">
      <c r="A13" s="166" t="s">
        <v>883</v>
      </c>
      <c r="B13" s="165"/>
    </row>
    <row r="14" ht="28" customHeight="1" spans="1:2">
      <c r="A14" s="166" t="s">
        <v>884</v>
      </c>
      <c r="B14" s="165">
        <v>500</v>
      </c>
    </row>
    <row r="15" ht="28" customHeight="1" spans="1:2">
      <c r="A15" s="166" t="s">
        <v>885</v>
      </c>
      <c r="B15" s="165"/>
    </row>
    <row r="16" ht="28" customHeight="1" spans="1:2">
      <c r="A16" s="166" t="s">
        <v>886</v>
      </c>
      <c r="B16" s="165"/>
    </row>
    <row r="17" ht="28" customHeight="1" spans="1:2">
      <c r="A17" s="166" t="s">
        <v>887</v>
      </c>
      <c r="B17" s="165"/>
    </row>
    <row r="18" ht="28" customHeight="1" spans="1:2">
      <c r="A18" s="166" t="s">
        <v>888</v>
      </c>
      <c r="B18" s="165"/>
    </row>
    <row r="19" ht="28" customHeight="1" spans="1:2">
      <c r="A19" s="166" t="s">
        <v>889</v>
      </c>
      <c r="B19" s="165"/>
    </row>
    <row r="20" ht="28" customHeight="1" spans="1:2">
      <c r="A20" s="166" t="s">
        <v>890</v>
      </c>
      <c r="B20" s="165"/>
    </row>
    <row r="21" ht="28" customHeight="1" spans="1:2">
      <c r="A21" s="166" t="s">
        <v>891</v>
      </c>
      <c r="B21" s="165">
        <v>7729</v>
      </c>
    </row>
    <row r="22" ht="28" customHeight="1" spans="1:2">
      <c r="A22" s="167" t="s">
        <v>100</v>
      </c>
      <c r="B22" s="168">
        <f>SUM(B5:B21)</f>
        <v>8229</v>
      </c>
    </row>
    <row r="23" ht="28" customHeight="1" spans="1:2">
      <c r="A23" s="169" t="s">
        <v>892</v>
      </c>
      <c r="B23" s="168"/>
    </row>
    <row r="24" ht="28" customHeight="1" spans="1:2">
      <c r="A24" s="169" t="s">
        <v>102</v>
      </c>
      <c r="B24" s="168">
        <f>SUM(B25:B29)</f>
        <v>59898</v>
      </c>
    </row>
    <row r="25" ht="28" customHeight="1" spans="1:2">
      <c r="A25" s="170" t="s">
        <v>893</v>
      </c>
      <c r="B25" s="106">
        <v>26315</v>
      </c>
    </row>
    <row r="26" ht="28" customHeight="1" spans="1:2">
      <c r="A26" s="170" t="s">
        <v>894</v>
      </c>
      <c r="B26" s="106"/>
    </row>
    <row r="27" ht="28" customHeight="1" spans="1:2">
      <c r="A27" s="170" t="s">
        <v>108</v>
      </c>
      <c r="B27" s="106">
        <v>1220</v>
      </c>
    </row>
    <row r="28" ht="28" customHeight="1" spans="1:2">
      <c r="A28" s="170" t="s">
        <v>895</v>
      </c>
      <c r="B28" s="106"/>
    </row>
    <row r="29" ht="28" customHeight="1" spans="1:2">
      <c r="A29" s="170" t="s">
        <v>111</v>
      </c>
      <c r="B29" s="106">
        <v>32363</v>
      </c>
    </row>
    <row r="30" ht="28" customHeight="1" spans="1:2">
      <c r="A30" s="167" t="s">
        <v>112</v>
      </c>
      <c r="B30" s="171">
        <f>B22+B23+B24</f>
        <v>68127</v>
      </c>
    </row>
    <row r="31" ht="30.75" customHeight="1"/>
  </sheetData>
  <mergeCells count="1">
    <mergeCell ref="A2:B2"/>
  </mergeCells>
  <printOptions horizontalCentered="1"/>
  <pageMargins left="0.708333333333333" right="0.708333333333333" top="0.354166666666667" bottom="0.393055555555556" header="0.314583333333333" footer="0.156944444444444"/>
  <pageSetup paperSize="9" orientation="portrait" horizontalDpi="600"/>
  <headerFooter alignWithMargins="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6"/>
  <sheetViews>
    <sheetView topLeftCell="A17" workbookViewId="0">
      <selection activeCell="A34" sqref="$A34:$XFD34"/>
    </sheetView>
  </sheetViews>
  <sheetFormatPr defaultColWidth="12.1666666666667" defaultRowHeight="11.25" outlineLevelCol="1"/>
  <cols>
    <col min="1" max="1" width="71.6666666666667" style="1" customWidth="1"/>
    <col min="2" max="2" width="29.8333333333333" style="1" customWidth="1"/>
    <col min="3" max="251" width="12.1666666666667" style="1"/>
    <col min="252" max="252" width="39.5" style="1" customWidth="1"/>
    <col min="253" max="253" width="16.3333333333333" style="1" customWidth="1"/>
    <col min="254" max="254" width="16" style="1" customWidth="1"/>
    <col min="255" max="255" width="14.3333333333333" style="1" customWidth="1"/>
    <col min="256" max="256" width="25.5" style="1" customWidth="1"/>
    <col min="257" max="257" width="28.6666666666667" style="1" customWidth="1"/>
    <col min="258" max="507" width="12.1666666666667" style="1"/>
    <col min="508" max="508" width="39.5" style="1" customWidth="1"/>
    <col min="509" max="509" width="16.3333333333333" style="1" customWidth="1"/>
    <col min="510" max="510" width="16" style="1" customWidth="1"/>
    <col min="511" max="511" width="14.3333333333333" style="1" customWidth="1"/>
    <col min="512" max="512" width="25.5" style="1" customWidth="1"/>
    <col min="513" max="513" width="28.6666666666667" style="1" customWidth="1"/>
    <col min="514" max="763" width="12.1666666666667" style="1"/>
    <col min="764" max="764" width="39.5" style="1" customWidth="1"/>
    <col min="765" max="765" width="16.3333333333333" style="1" customWidth="1"/>
    <col min="766" max="766" width="16" style="1" customWidth="1"/>
    <col min="767" max="767" width="14.3333333333333" style="1" customWidth="1"/>
    <col min="768" max="768" width="25.5" style="1" customWidth="1"/>
    <col min="769" max="769" width="28.6666666666667" style="1" customWidth="1"/>
    <col min="770" max="1019" width="12.1666666666667" style="1"/>
    <col min="1020" max="1020" width="39.5" style="1" customWidth="1"/>
    <col min="1021" max="1021" width="16.3333333333333" style="1" customWidth="1"/>
    <col min="1022" max="1022" width="16" style="1" customWidth="1"/>
    <col min="1023" max="1023" width="14.3333333333333" style="1" customWidth="1"/>
    <col min="1024" max="1024" width="25.5" style="1" customWidth="1"/>
    <col min="1025" max="1025" width="28.6666666666667" style="1" customWidth="1"/>
    <col min="1026" max="1275" width="12.1666666666667" style="1"/>
    <col min="1276" max="1276" width="39.5" style="1" customWidth="1"/>
    <col min="1277" max="1277" width="16.3333333333333" style="1" customWidth="1"/>
    <col min="1278" max="1278" width="16" style="1" customWidth="1"/>
    <col min="1279" max="1279" width="14.3333333333333" style="1" customWidth="1"/>
    <col min="1280" max="1280" width="25.5" style="1" customWidth="1"/>
    <col min="1281" max="1281" width="28.6666666666667" style="1" customWidth="1"/>
    <col min="1282" max="1531" width="12.1666666666667" style="1"/>
    <col min="1532" max="1532" width="39.5" style="1" customWidth="1"/>
    <col min="1533" max="1533" width="16.3333333333333" style="1" customWidth="1"/>
    <col min="1534" max="1534" width="16" style="1" customWidth="1"/>
    <col min="1535" max="1535" width="14.3333333333333" style="1" customWidth="1"/>
    <col min="1536" max="1536" width="25.5" style="1" customWidth="1"/>
    <col min="1537" max="1537" width="28.6666666666667" style="1" customWidth="1"/>
    <col min="1538" max="1787" width="12.1666666666667" style="1"/>
    <col min="1788" max="1788" width="39.5" style="1" customWidth="1"/>
    <col min="1789" max="1789" width="16.3333333333333" style="1" customWidth="1"/>
    <col min="1790" max="1790" width="16" style="1" customWidth="1"/>
    <col min="1791" max="1791" width="14.3333333333333" style="1" customWidth="1"/>
    <col min="1792" max="1792" width="25.5" style="1" customWidth="1"/>
    <col min="1793" max="1793" width="28.6666666666667" style="1" customWidth="1"/>
    <col min="1794" max="2043" width="12.1666666666667" style="1"/>
    <col min="2044" max="2044" width="39.5" style="1" customWidth="1"/>
    <col min="2045" max="2045" width="16.3333333333333" style="1" customWidth="1"/>
    <col min="2046" max="2046" width="16" style="1" customWidth="1"/>
    <col min="2047" max="2047" width="14.3333333333333" style="1" customWidth="1"/>
    <col min="2048" max="2048" width="25.5" style="1" customWidth="1"/>
    <col min="2049" max="2049" width="28.6666666666667" style="1" customWidth="1"/>
    <col min="2050" max="2299" width="12.1666666666667" style="1"/>
    <col min="2300" max="2300" width="39.5" style="1" customWidth="1"/>
    <col min="2301" max="2301" width="16.3333333333333" style="1" customWidth="1"/>
    <col min="2302" max="2302" width="16" style="1" customWidth="1"/>
    <col min="2303" max="2303" width="14.3333333333333" style="1" customWidth="1"/>
    <col min="2304" max="2304" width="25.5" style="1" customWidth="1"/>
    <col min="2305" max="2305" width="28.6666666666667" style="1" customWidth="1"/>
    <col min="2306" max="2555" width="12.1666666666667" style="1"/>
    <col min="2556" max="2556" width="39.5" style="1" customWidth="1"/>
    <col min="2557" max="2557" width="16.3333333333333" style="1" customWidth="1"/>
    <col min="2558" max="2558" width="16" style="1" customWidth="1"/>
    <col min="2559" max="2559" width="14.3333333333333" style="1" customWidth="1"/>
    <col min="2560" max="2560" width="25.5" style="1" customWidth="1"/>
    <col min="2561" max="2561" width="28.6666666666667" style="1" customWidth="1"/>
    <col min="2562" max="2811" width="12.1666666666667" style="1"/>
    <col min="2812" max="2812" width="39.5" style="1" customWidth="1"/>
    <col min="2813" max="2813" width="16.3333333333333" style="1" customWidth="1"/>
    <col min="2814" max="2814" width="16" style="1" customWidth="1"/>
    <col min="2815" max="2815" width="14.3333333333333" style="1" customWidth="1"/>
    <col min="2816" max="2816" width="25.5" style="1" customWidth="1"/>
    <col min="2817" max="2817" width="28.6666666666667" style="1" customWidth="1"/>
    <col min="2818" max="3067" width="12.1666666666667" style="1"/>
    <col min="3068" max="3068" width="39.5" style="1" customWidth="1"/>
    <col min="3069" max="3069" width="16.3333333333333" style="1" customWidth="1"/>
    <col min="3070" max="3070" width="16" style="1" customWidth="1"/>
    <col min="3071" max="3071" width="14.3333333333333" style="1" customWidth="1"/>
    <col min="3072" max="3072" width="25.5" style="1" customWidth="1"/>
    <col min="3073" max="3073" width="28.6666666666667" style="1" customWidth="1"/>
    <col min="3074" max="3323" width="12.1666666666667" style="1"/>
    <col min="3324" max="3324" width="39.5" style="1" customWidth="1"/>
    <col min="3325" max="3325" width="16.3333333333333" style="1" customWidth="1"/>
    <col min="3326" max="3326" width="16" style="1" customWidth="1"/>
    <col min="3327" max="3327" width="14.3333333333333" style="1" customWidth="1"/>
    <col min="3328" max="3328" width="25.5" style="1" customWidth="1"/>
    <col min="3329" max="3329" width="28.6666666666667" style="1" customWidth="1"/>
    <col min="3330" max="3579" width="12.1666666666667" style="1"/>
    <col min="3580" max="3580" width="39.5" style="1" customWidth="1"/>
    <col min="3581" max="3581" width="16.3333333333333" style="1" customWidth="1"/>
    <col min="3582" max="3582" width="16" style="1" customWidth="1"/>
    <col min="3583" max="3583" width="14.3333333333333" style="1" customWidth="1"/>
    <col min="3584" max="3584" width="25.5" style="1" customWidth="1"/>
    <col min="3585" max="3585" width="28.6666666666667" style="1" customWidth="1"/>
    <col min="3586" max="3835" width="12.1666666666667" style="1"/>
    <col min="3836" max="3836" width="39.5" style="1" customWidth="1"/>
    <col min="3837" max="3837" width="16.3333333333333" style="1" customWidth="1"/>
    <col min="3838" max="3838" width="16" style="1" customWidth="1"/>
    <col min="3839" max="3839" width="14.3333333333333" style="1" customWidth="1"/>
    <col min="3840" max="3840" width="25.5" style="1" customWidth="1"/>
    <col min="3841" max="3841" width="28.6666666666667" style="1" customWidth="1"/>
    <col min="3842" max="4091" width="12.1666666666667" style="1"/>
    <col min="4092" max="4092" width="39.5" style="1" customWidth="1"/>
    <col min="4093" max="4093" width="16.3333333333333" style="1" customWidth="1"/>
    <col min="4094" max="4094" width="16" style="1" customWidth="1"/>
    <col min="4095" max="4095" width="14.3333333333333" style="1" customWidth="1"/>
    <col min="4096" max="4096" width="25.5" style="1" customWidth="1"/>
    <col min="4097" max="4097" width="28.6666666666667" style="1" customWidth="1"/>
    <col min="4098" max="4347" width="12.1666666666667" style="1"/>
    <col min="4348" max="4348" width="39.5" style="1" customWidth="1"/>
    <col min="4349" max="4349" width="16.3333333333333" style="1" customWidth="1"/>
    <col min="4350" max="4350" width="16" style="1" customWidth="1"/>
    <col min="4351" max="4351" width="14.3333333333333" style="1" customWidth="1"/>
    <col min="4352" max="4352" width="25.5" style="1" customWidth="1"/>
    <col min="4353" max="4353" width="28.6666666666667" style="1" customWidth="1"/>
    <col min="4354" max="4603" width="12.1666666666667" style="1"/>
    <col min="4604" max="4604" width="39.5" style="1" customWidth="1"/>
    <col min="4605" max="4605" width="16.3333333333333" style="1" customWidth="1"/>
    <col min="4606" max="4606" width="16" style="1" customWidth="1"/>
    <col min="4607" max="4607" width="14.3333333333333" style="1" customWidth="1"/>
    <col min="4608" max="4608" width="25.5" style="1" customWidth="1"/>
    <col min="4609" max="4609" width="28.6666666666667" style="1" customWidth="1"/>
    <col min="4610" max="4859" width="12.1666666666667" style="1"/>
    <col min="4860" max="4860" width="39.5" style="1" customWidth="1"/>
    <col min="4861" max="4861" width="16.3333333333333" style="1" customWidth="1"/>
    <col min="4862" max="4862" width="16" style="1" customWidth="1"/>
    <col min="4863" max="4863" width="14.3333333333333" style="1" customWidth="1"/>
    <col min="4864" max="4864" width="25.5" style="1" customWidth="1"/>
    <col min="4865" max="4865" width="28.6666666666667" style="1" customWidth="1"/>
    <col min="4866" max="5115" width="12.1666666666667" style="1"/>
    <col min="5116" max="5116" width="39.5" style="1" customWidth="1"/>
    <col min="5117" max="5117" width="16.3333333333333" style="1" customWidth="1"/>
    <col min="5118" max="5118" width="16" style="1" customWidth="1"/>
    <col min="5119" max="5119" width="14.3333333333333" style="1" customWidth="1"/>
    <col min="5120" max="5120" width="25.5" style="1" customWidth="1"/>
    <col min="5121" max="5121" width="28.6666666666667" style="1" customWidth="1"/>
    <col min="5122" max="5371" width="12.1666666666667" style="1"/>
    <col min="5372" max="5372" width="39.5" style="1" customWidth="1"/>
    <col min="5373" max="5373" width="16.3333333333333" style="1" customWidth="1"/>
    <col min="5374" max="5374" width="16" style="1" customWidth="1"/>
    <col min="5375" max="5375" width="14.3333333333333" style="1" customWidth="1"/>
    <col min="5376" max="5376" width="25.5" style="1" customWidth="1"/>
    <col min="5377" max="5377" width="28.6666666666667" style="1" customWidth="1"/>
    <col min="5378" max="5627" width="12.1666666666667" style="1"/>
    <col min="5628" max="5628" width="39.5" style="1" customWidth="1"/>
    <col min="5629" max="5629" width="16.3333333333333" style="1" customWidth="1"/>
    <col min="5630" max="5630" width="16" style="1" customWidth="1"/>
    <col min="5631" max="5631" width="14.3333333333333" style="1" customWidth="1"/>
    <col min="5632" max="5632" width="25.5" style="1" customWidth="1"/>
    <col min="5633" max="5633" width="28.6666666666667" style="1" customWidth="1"/>
    <col min="5634" max="5883" width="12.1666666666667" style="1"/>
    <col min="5884" max="5884" width="39.5" style="1" customWidth="1"/>
    <col min="5885" max="5885" width="16.3333333333333" style="1" customWidth="1"/>
    <col min="5886" max="5886" width="16" style="1" customWidth="1"/>
    <col min="5887" max="5887" width="14.3333333333333" style="1" customWidth="1"/>
    <col min="5888" max="5888" width="25.5" style="1" customWidth="1"/>
    <col min="5889" max="5889" width="28.6666666666667" style="1" customWidth="1"/>
    <col min="5890" max="6139" width="12.1666666666667" style="1"/>
    <col min="6140" max="6140" width="39.5" style="1" customWidth="1"/>
    <col min="6141" max="6141" width="16.3333333333333" style="1" customWidth="1"/>
    <col min="6142" max="6142" width="16" style="1" customWidth="1"/>
    <col min="6143" max="6143" width="14.3333333333333" style="1" customWidth="1"/>
    <col min="6144" max="6144" width="25.5" style="1" customWidth="1"/>
    <col min="6145" max="6145" width="28.6666666666667" style="1" customWidth="1"/>
    <col min="6146" max="6395" width="12.1666666666667" style="1"/>
    <col min="6396" max="6396" width="39.5" style="1" customWidth="1"/>
    <col min="6397" max="6397" width="16.3333333333333" style="1" customWidth="1"/>
    <col min="6398" max="6398" width="16" style="1" customWidth="1"/>
    <col min="6399" max="6399" width="14.3333333333333" style="1" customWidth="1"/>
    <col min="6400" max="6400" width="25.5" style="1" customWidth="1"/>
    <col min="6401" max="6401" width="28.6666666666667" style="1" customWidth="1"/>
    <col min="6402" max="6651" width="12.1666666666667" style="1"/>
    <col min="6652" max="6652" width="39.5" style="1" customWidth="1"/>
    <col min="6653" max="6653" width="16.3333333333333" style="1" customWidth="1"/>
    <col min="6654" max="6654" width="16" style="1" customWidth="1"/>
    <col min="6655" max="6655" width="14.3333333333333" style="1" customWidth="1"/>
    <col min="6656" max="6656" width="25.5" style="1" customWidth="1"/>
    <col min="6657" max="6657" width="28.6666666666667" style="1" customWidth="1"/>
    <col min="6658" max="6907" width="12.1666666666667" style="1"/>
    <col min="6908" max="6908" width="39.5" style="1" customWidth="1"/>
    <col min="6909" max="6909" width="16.3333333333333" style="1" customWidth="1"/>
    <col min="6910" max="6910" width="16" style="1" customWidth="1"/>
    <col min="6911" max="6911" width="14.3333333333333" style="1" customWidth="1"/>
    <col min="6912" max="6912" width="25.5" style="1" customWidth="1"/>
    <col min="6913" max="6913" width="28.6666666666667" style="1" customWidth="1"/>
    <col min="6914" max="7163" width="12.1666666666667" style="1"/>
    <col min="7164" max="7164" width="39.5" style="1" customWidth="1"/>
    <col min="7165" max="7165" width="16.3333333333333" style="1" customWidth="1"/>
    <col min="7166" max="7166" width="16" style="1" customWidth="1"/>
    <col min="7167" max="7167" width="14.3333333333333" style="1" customWidth="1"/>
    <col min="7168" max="7168" width="25.5" style="1" customWidth="1"/>
    <col min="7169" max="7169" width="28.6666666666667" style="1" customWidth="1"/>
    <col min="7170" max="7419" width="12.1666666666667" style="1"/>
    <col min="7420" max="7420" width="39.5" style="1" customWidth="1"/>
    <col min="7421" max="7421" width="16.3333333333333" style="1" customWidth="1"/>
    <col min="7422" max="7422" width="16" style="1" customWidth="1"/>
    <col min="7423" max="7423" width="14.3333333333333" style="1" customWidth="1"/>
    <col min="7424" max="7424" width="25.5" style="1" customWidth="1"/>
    <col min="7425" max="7425" width="28.6666666666667" style="1" customWidth="1"/>
    <col min="7426" max="7675" width="12.1666666666667" style="1"/>
    <col min="7676" max="7676" width="39.5" style="1" customWidth="1"/>
    <col min="7677" max="7677" width="16.3333333333333" style="1" customWidth="1"/>
    <col min="7678" max="7678" width="16" style="1" customWidth="1"/>
    <col min="7679" max="7679" width="14.3333333333333" style="1" customWidth="1"/>
    <col min="7680" max="7680" width="25.5" style="1" customWidth="1"/>
    <col min="7681" max="7681" width="28.6666666666667" style="1" customWidth="1"/>
    <col min="7682" max="7931" width="12.1666666666667" style="1"/>
    <col min="7932" max="7932" width="39.5" style="1" customWidth="1"/>
    <col min="7933" max="7933" width="16.3333333333333" style="1" customWidth="1"/>
    <col min="7934" max="7934" width="16" style="1" customWidth="1"/>
    <col min="7935" max="7935" width="14.3333333333333" style="1" customWidth="1"/>
    <col min="7936" max="7936" width="25.5" style="1" customWidth="1"/>
    <col min="7937" max="7937" width="28.6666666666667" style="1" customWidth="1"/>
    <col min="7938" max="8187" width="12.1666666666667" style="1"/>
    <col min="8188" max="8188" width="39.5" style="1" customWidth="1"/>
    <col min="8189" max="8189" width="16.3333333333333" style="1" customWidth="1"/>
    <col min="8190" max="8190" width="16" style="1" customWidth="1"/>
    <col min="8191" max="8191" width="14.3333333333333" style="1" customWidth="1"/>
    <col min="8192" max="8192" width="25.5" style="1" customWidth="1"/>
    <col min="8193" max="8193" width="28.6666666666667" style="1" customWidth="1"/>
    <col min="8194" max="8443" width="12.1666666666667" style="1"/>
    <col min="8444" max="8444" width="39.5" style="1" customWidth="1"/>
    <col min="8445" max="8445" width="16.3333333333333" style="1" customWidth="1"/>
    <col min="8446" max="8446" width="16" style="1" customWidth="1"/>
    <col min="8447" max="8447" width="14.3333333333333" style="1" customWidth="1"/>
    <col min="8448" max="8448" width="25.5" style="1" customWidth="1"/>
    <col min="8449" max="8449" width="28.6666666666667" style="1" customWidth="1"/>
    <col min="8450" max="8699" width="12.1666666666667" style="1"/>
    <col min="8700" max="8700" width="39.5" style="1" customWidth="1"/>
    <col min="8701" max="8701" width="16.3333333333333" style="1" customWidth="1"/>
    <col min="8702" max="8702" width="16" style="1" customWidth="1"/>
    <col min="8703" max="8703" width="14.3333333333333" style="1" customWidth="1"/>
    <col min="8704" max="8704" width="25.5" style="1" customWidth="1"/>
    <col min="8705" max="8705" width="28.6666666666667" style="1" customWidth="1"/>
    <col min="8706" max="8955" width="12.1666666666667" style="1"/>
    <col min="8956" max="8956" width="39.5" style="1" customWidth="1"/>
    <col min="8957" max="8957" width="16.3333333333333" style="1" customWidth="1"/>
    <col min="8958" max="8958" width="16" style="1" customWidth="1"/>
    <col min="8959" max="8959" width="14.3333333333333" style="1" customWidth="1"/>
    <col min="8960" max="8960" width="25.5" style="1" customWidth="1"/>
    <col min="8961" max="8961" width="28.6666666666667" style="1" customWidth="1"/>
    <col min="8962" max="9211" width="12.1666666666667" style="1"/>
    <col min="9212" max="9212" width="39.5" style="1" customWidth="1"/>
    <col min="9213" max="9213" width="16.3333333333333" style="1" customWidth="1"/>
    <col min="9214" max="9214" width="16" style="1" customWidth="1"/>
    <col min="9215" max="9215" width="14.3333333333333" style="1" customWidth="1"/>
    <col min="9216" max="9216" width="25.5" style="1" customWidth="1"/>
    <col min="9217" max="9217" width="28.6666666666667" style="1" customWidth="1"/>
    <col min="9218" max="9467" width="12.1666666666667" style="1"/>
    <col min="9468" max="9468" width="39.5" style="1" customWidth="1"/>
    <col min="9469" max="9469" width="16.3333333333333" style="1" customWidth="1"/>
    <col min="9470" max="9470" width="16" style="1" customWidth="1"/>
    <col min="9471" max="9471" width="14.3333333333333" style="1" customWidth="1"/>
    <col min="9472" max="9472" width="25.5" style="1" customWidth="1"/>
    <col min="9473" max="9473" width="28.6666666666667" style="1" customWidth="1"/>
    <col min="9474" max="9723" width="12.1666666666667" style="1"/>
    <col min="9724" max="9724" width="39.5" style="1" customWidth="1"/>
    <col min="9725" max="9725" width="16.3333333333333" style="1" customWidth="1"/>
    <col min="9726" max="9726" width="16" style="1" customWidth="1"/>
    <col min="9727" max="9727" width="14.3333333333333" style="1" customWidth="1"/>
    <col min="9728" max="9728" width="25.5" style="1" customWidth="1"/>
    <col min="9729" max="9729" width="28.6666666666667" style="1" customWidth="1"/>
    <col min="9730" max="9979" width="12.1666666666667" style="1"/>
    <col min="9980" max="9980" width="39.5" style="1" customWidth="1"/>
    <col min="9981" max="9981" width="16.3333333333333" style="1" customWidth="1"/>
    <col min="9982" max="9982" width="16" style="1" customWidth="1"/>
    <col min="9983" max="9983" width="14.3333333333333" style="1" customWidth="1"/>
    <col min="9984" max="9984" width="25.5" style="1" customWidth="1"/>
    <col min="9985" max="9985" width="28.6666666666667" style="1" customWidth="1"/>
    <col min="9986" max="10235" width="12.1666666666667" style="1"/>
    <col min="10236" max="10236" width="39.5" style="1" customWidth="1"/>
    <col min="10237" max="10237" width="16.3333333333333" style="1" customWidth="1"/>
    <col min="10238" max="10238" width="16" style="1" customWidth="1"/>
    <col min="10239" max="10239" width="14.3333333333333" style="1" customWidth="1"/>
    <col min="10240" max="10240" width="25.5" style="1" customWidth="1"/>
    <col min="10241" max="10241" width="28.6666666666667" style="1" customWidth="1"/>
    <col min="10242" max="10491" width="12.1666666666667" style="1"/>
    <col min="10492" max="10492" width="39.5" style="1" customWidth="1"/>
    <col min="10493" max="10493" width="16.3333333333333" style="1" customWidth="1"/>
    <col min="10494" max="10494" width="16" style="1" customWidth="1"/>
    <col min="10495" max="10495" width="14.3333333333333" style="1" customWidth="1"/>
    <col min="10496" max="10496" width="25.5" style="1" customWidth="1"/>
    <col min="10497" max="10497" width="28.6666666666667" style="1" customWidth="1"/>
    <col min="10498" max="10747" width="12.1666666666667" style="1"/>
    <col min="10748" max="10748" width="39.5" style="1" customWidth="1"/>
    <col min="10749" max="10749" width="16.3333333333333" style="1" customWidth="1"/>
    <col min="10750" max="10750" width="16" style="1" customWidth="1"/>
    <col min="10751" max="10751" width="14.3333333333333" style="1" customWidth="1"/>
    <col min="10752" max="10752" width="25.5" style="1" customWidth="1"/>
    <col min="10753" max="10753" width="28.6666666666667" style="1" customWidth="1"/>
    <col min="10754" max="11003" width="12.1666666666667" style="1"/>
    <col min="11004" max="11004" width="39.5" style="1" customWidth="1"/>
    <col min="11005" max="11005" width="16.3333333333333" style="1" customWidth="1"/>
    <col min="11006" max="11006" width="16" style="1" customWidth="1"/>
    <col min="11007" max="11007" width="14.3333333333333" style="1" customWidth="1"/>
    <col min="11008" max="11008" width="25.5" style="1" customWidth="1"/>
    <col min="11009" max="11009" width="28.6666666666667" style="1" customWidth="1"/>
    <col min="11010" max="11259" width="12.1666666666667" style="1"/>
    <col min="11260" max="11260" width="39.5" style="1" customWidth="1"/>
    <col min="11261" max="11261" width="16.3333333333333" style="1" customWidth="1"/>
    <col min="11262" max="11262" width="16" style="1" customWidth="1"/>
    <col min="11263" max="11263" width="14.3333333333333" style="1" customWidth="1"/>
    <col min="11264" max="11264" width="25.5" style="1" customWidth="1"/>
    <col min="11265" max="11265" width="28.6666666666667" style="1" customWidth="1"/>
    <col min="11266" max="11515" width="12.1666666666667" style="1"/>
    <col min="11516" max="11516" width="39.5" style="1" customWidth="1"/>
    <col min="11517" max="11517" width="16.3333333333333" style="1" customWidth="1"/>
    <col min="11518" max="11518" width="16" style="1" customWidth="1"/>
    <col min="11519" max="11519" width="14.3333333333333" style="1" customWidth="1"/>
    <col min="11520" max="11520" width="25.5" style="1" customWidth="1"/>
    <col min="11521" max="11521" width="28.6666666666667" style="1" customWidth="1"/>
    <col min="11522" max="11771" width="12.1666666666667" style="1"/>
    <col min="11772" max="11772" width="39.5" style="1" customWidth="1"/>
    <col min="11773" max="11773" width="16.3333333333333" style="1" customWidth="1"/>
    <col min="11774" max="11774" width="16" style="1" customWidth="1"/>
    <col min="11775" max="11775" width="14.3333333333333" style="1" customWidth="1"/>
    <col min="11776" max="11776" width="25.5" style="1" customWidth="1"/>
    <col min="11777" max="11777" width="28.6666666666667" style="1" customWidth="1"/>
    <col min="11778" max="12027" width="12.1666666666667" style="1"/>
    <col min="12028" max="12028" width="39.5" style="1" customWidth="1"/>
    <col min="12029" max="12029" width="16.3333333333333" style="1" customWidth="1"/>
    <col min="12030" max="12030" width="16" style="1" customWidth="1"/>
    <col min="12031" max="12031" width="14.3333333333333" style="1" customWidth="1"/>
    <col min="12032" max="12032" width="25.5" style="1" customWidth="1"/>
    <col min="12033" max="12033" width="28.6666666666667" style="1" customWidth="1"/>
    <col min="12034" max="12283" width="12.1666666666667" style="1"/>
    <col min="12284" max="12284" width="39.5" style="1" customWidth="1"/>
    <col min="12285" max="12285" width="16.3333333333333" style="1" customWidth="1"/>
    <col min="12286" max="12286" width="16" style="1" customWidth="1"/>
    <col min="12287" max="12287" width="14.3333333333333" style="1" customWidth="1"/>
    <col min="12288" max="12288" width="25.5" style="1" customWidth="1"/>
    <col min="12289" max="12289" width="28.6666666666667" style="1" customWidth="1"/>
    <col min="12290" max="12539" width="12.1666666666667" style="1"/>
    <col min="12540" max="12540" width="39.5" style="1" customWidth="1"/>
    <col min="12541" max="12541" width="16.3333333333333" style="1" customWidth="1"/>
    <col min="12542" max="12542" width="16" style="1" customWidth="1"/>
    <col min="12543" max="12543" width="14.3333333333333" style="1" customWidth="1"/>
    <col min="12544" max="12544" width="25.5" style="1" customWidth="1"/>
    <col min="12545" max="12545" width="28.6666666666667" style="1" customWidth="1"/>
    <col min="12546" max="12795" width="12.1666666666667" style="1"/>
    <col min="12796" max="12796" width="39.5" style="1" customWidth="1"/>
    <col min="12797" max="12797" width="16.3333333333333" style="1" customWidth="1"/>
    <col min="12798" max="12798" width="16" style="1" customWidth="1"/>
    <col min="12799" max="12799" width="14.3333333333333" style="1" customWidth="1"/>
    <col min="12800" max="12800" width="25.5" style="1" customWidth="1"/>
    <col min="12801" max="12801" width="28.6666666666667" style="1" customWidth="1"/>
    <col min="12802" max="13051" width="12.1666666666667" style="1"/>
    <col min="13052" max="13052" width="39.5" style="1" customWidth="1"/>
    <col min="13053" max="13053" width="16.3333333333333" style="1" customWidth="1"/>
    <col min="13054" max="13054" width="16" style="1" customWidth="1"/>
    <col min="13055" max="13055" width="14.3333333333333" style="1" customWidth="1"/>
    <col min="13056" max="13056" width="25.5" style="1" customWidth="1"/>
    <col min="13057" max="13057" width="28.6666666666667" style="1" customWidth="1"/>
    <col min="13058" max="13307" width="12.1666666666667" style="1"/>
    <col min="13308" max="13308" width="39.5" style="1" customWidth="1"/>
    <col min="13309" max="13309" width="16.3333333333333" style="1" customWidth="1"/>
    <col min="13310" max="13310" width="16" style="1" customWidth="1"/>
    <col min="13311" max="13311" width="14.3333333333333" style="1" customWidth="1"/>
    <col min="13312" max="13312" width="25.5" style="1" customWidth="1"/>
    <col min="13313" max="13313" width="28.6666666666667" style="1" customWidth="1"/>
    <col min="13314" max="13563" width="12.1666666666667" style="1"/>
    <col min="13564" max="13564" width="39.5" style="1" customWidth="1"/>
    <col min="13565" max="13565" width="16.3333333333333" style="1" customWidth="1"/>
    <col min="13566" max="13566" width="16" style="1" customWidth="1"/>
    <col min="13567" max="13567" width="14.3333333333333" style="1" customWidth="1"/>
    <col min="13568" max="13568" width="25.5" style="1" customWidth="1"/>
    <col min="13569" max="13569" width="28.6666666666667" style="1" customWidth="1"/>
    <col min="13570" max="13819" width="12.1666666666667" style="1"/>
    <col min="13820" max="13820" width="39.5" style="1" customWidth="1"/>
    <col min="13821" max="13821" width="16.3333333333333" style="1" customWidth="1"/>
    <col min="13822" max="13822" width="16" style="1" customWidth="1"/>
    <col min="13823" max="13823" width="14.3333333333333" style="1" customWidth="1"/>
    <col min="13824" max="13824" width="25.5" style="1" customWidth="1"/>
    <col min="13825" max="13825" width="28.6666666666667" style="1" customWidth="1"/>
    <col min="13826" max="14075" width="12.1666666666667" style="1"/>
    <col min="14076" max="14076" width="39.5" style="1" customWidth="1"/>
    <col min="14077" max="14077" width="16.3333333333333" style="1" customWidth="1"/>
    <col min="14078" max="14078" width="16" style="1" customWidth="1"/>
    <col min="14079" max="14079" width="14.3333333333333" style="1" customWidth="1"/>
    <col min="14080" max="14080" width="25.5" style="1" customWidth="1"/>
    <col min="14081" max="14081" width="28.6666666666667" style="1" customWidth="1"/>
    <col min="14082" max="14331" width="12.1666666666667" style="1"/>
    <col min="14332" max="14332" width="39.5" style="1" customWidth="1"/>
    <col min="14333" max="14333" width="16.3333333333333" style="1" customWidth="1"/>
    <col min="14334" max="14334" width="16" style="1" customWidth="1"/>
    <col min="14335" max="14335" width="14.3333333333333" style="1" customWidth="1"/>
    <col min="14336" max="14336" width="25.5" style="1" customWidth="1"/>
    <col min="14337" max="14337" width="28.6666666666667" style="1" customWidth="1"/>
    <col min="14338" max="14587" width="12.1666666666667" style="1"/>
    <col min="14588" max="14588" width="39.5" style="1" customWidth="1"/>
    <col min="14589" max="14589" width="16.3333333333333" style="1" customWidth="1"/>
    <col min="14590" max="14590" width="16" style="1" customWidth="1"/>
    <col min="14591" max="14591" width="14.3333333333333" style="1" customWidth="1"/>
    <col min="14592" max="14592" width="25.5" style="1" customWidth="1"/>
    <col min="14593" max="14593" width="28.6666666666667" style="1" customWidth="1"/>
    <col min="14594" max="14843" width="12.1666666666667" style="1"/>
    <col min="14844" max="14844" width="39.5" style="1" customWidth="1"/>
    <col min="14845" max="14845" width="16.3333333333333" style="1" customWidth="1"/>
    <col min="14846" max="14846" width="16" style="1" customWidth="1"/>
    <col min="14847" max="14847" width="14.3333333333333" style="1" customWidth="1"/>
    <col min="14848" max="14848" width="25.5" style="1" customWidth="1"/>
    <col min="14849" max="14849" width="28.6666666666667" style="1" customWidth="1"/>
    <col min="14850" max="15099" width="12.1666666666667" style="1"/>
    <col min="15100" max="15100" width="39.5" style="1" customWidth="1"/>
    <col min="15101" max="15101" width="16.3333333333333" style="1" customWidth="1"/>
    <col min="15102" max="15102" width="16" style="1" customWidth="1"/>
    <col min="15103" max="15103" width="14.3333333333333" style="1" customWidth="1"/>
    <col min="15104" max="15104" width="25.5" style="1" customWidth="1"/>
    <col min="15105" max="15105" width="28.6666666666667" style="1" customWidth="1"/>
    <col min="15106" max="15355" width="12.1666666666667" style="1"/>
    <col min="15356" max="15356" width="39.5" style="1" customWidth="1"/>
    <col min="15357" max="15357" width="16.3333333333333" style="1" customWidth="1"/>
    <col min="15358" max="15358" width="16" style="1" customWidth="1"/>
    <col min="15359" max="15359" width="14.3333333333333" style="1" customWidth="1"/>
    <col min="15360" max="15360" width="25.5" style="1" customWidth="1"/>
    <col min="15361" max="15361" width="28.6666666666667" style="1" customWidth="1"/>
    <col min="15362" max="15611" width="12.1666666666667" style="1"/>
    <col min="15612" max="15612" width="39.5" style="1" customWidth="1"/>
    <col min="15613" max="15613" width="16.3333333333333" style="1" customWidth="1"/>
    <col min="15614" max="15614" width="16" style="1" customWidth="1"/>
    <col min="15615" max="15615" width="14.3333333333333" style="1" customWidth="1"/>
    <col min="15616" max="15616" width="25.5" style="1" customWidth="1"/>
    <col min="15617" max="15617" width="28.6666666666667" style="1" customWidth="1"/>
    <col min="15618" max="15867" width="12.1666666666667" style="1"/>
    <col min="15868" max="15868" width="39.5" style="1" customWidth="1"/>
    <col min="15869" max="15869" width="16.3333333333333" style="1" customWidth="1"/>
    <col min="15870" max="15870" width="16" style="1" customWidth="1"/>
    <col min="15871" max="15871" width="14.3333333333333" style="1" customWidth="1"/>
    <col min="15872" max="15872" width="25.5" style="1" customWidth="1"/>
    <col min="15873" max="15873" width="28.6666666666667" style="1" customWidth="1"/>
    <col min="15874" max="16123" width="12.1666666666667" style="1"/>
    <col min="16124" max="16124" width="39.5" style="1" customWidth="1"/>
    <col min="16125" max="16125" width="16.3333333333333" style="1" customWidth="1"/>
    <col min="16126" max="16126" width="16" style="1" customWidth="1"/>
    <col min="16127" max="16127" width="14.3333333333333" style="1" customWidth="1"/>
    <col min="16128" max="16128" width="25.5" style="1" customWidth="1"/>
    <col min="16129" max="16129" width="28.6666666666667" style="1" customWidth="1"/>
    <col min="16130" max="16384" width="12.1666666666667" style="1"/>
  </cols>
  <sheetData>
    <row r="1" ht="19.5" customHeight="1" spans="1:1">
      <c r="A1" s="21" t="s">
        <v>896</v>
      </c>
    </row>
    <row r="2" ht="37.5" customHeight="1" spans="1:2">
      <c r="A2" s="121" t="s">
        <v>897</v>
      </c>
      <c r="B2" s="152"/>
    </row>
    <row r="3" ht="19.5" customHeight="1" spans="1:2">
      <c r="A3" s="122"/>
      <c r="B3" s="123" t="s">
        <v>71</v>
      </c>
    </row>
    <row r="4" ht="36" customHeight="1" spans="1:2">
      <c r="A4" s="124" t="s">
        <v>898</v>
      </c>
      <c r="B4" s="87" t="s">
        <v>73</v>
      </c>
    </row>
    <row r="5" ht="19.5" customHeight="1" spans="1:2">
      <c r="A5" s="125" t="s">
        <v>899</v>
      </c>
      <c r="B5" s="153"/>
    </row>
    <row r="6" ht="19.5" customHeight="1" spans="1:2">
      <c r="A6" s="125" t="s">
        <v>900</v>
      </c>
      <c r="B6" s="153"/>
    </row>
    <row r="7" ht="19.5" customHeight="1" spans="1:2">
      <c r="A7" s="125" t="s">
        <v>901</v>
      </c>
      <c r="B7" s="153"/>
    </row>
    <row r="8" ht="19.5" customHeight="1" spans="1:2">
      <c r="A8" s="125" t="s">
        <v>902</v>
      </c>
      <c r="B8" s="153"/>
    </row>
    <row r="9" ht="19.5" customHeight="1" spans="1:2">
      <c r="A9" s="125" t="s">
        <v>903</v>
      </c>
      <c r="B9" s="153">
        <v>334</v>
      </c>
    </row>
    <row r="10" ht="19.5" customHeight="1" spans="1:2">
      <c r="A10" s="154" t="s">
        <v>904</v>
      </c>
      <c r="B10" s="153"/>
    </row>
    <row r="11" ht="19.5" customHeight="1" spans="1:2">
      <c r="A11" s="154" t="s">
        <v>905</v>
      </c>
      <c r="B11" s="153"/>
    </row>
    <row r="12" ht="19.5" customHeight="1" spans="1:2">
      <c r="A12" s="154" t="s">
        <v>906</v>
      </c>
      <c r="B12" s="153"/>
    </row>
    <row r="13" ht="19.5" customHeight="1" spans="1:2">
      <c r="A13" s="154" t="s">
        <v>907</v>
      </c>
      <c r="B13" s="153"/>
    </row>
    <row r="14" ht="19.5" customHeight="1" spans="1:2">
      <c r="A14" s="154" t="s">
        <v>908</v>
      </c>
      <c r="B14" s="153">
        <v>100</v>
      </c>
    </row>
    <row r="15" ht="19.5" customHeight="1" spans="1:2">
      <c r="A15" s="154" t="s">
        <v>909</v>
      </c>
      <c r="B15" s="153"/>
    </row>
    <row r="16" ht="19.5" customHeight="1" spans="1:2">
      <c r="A16" s="154" t="s">
        <v>910</v>
      </c>
      <c r="B16" s="153"/>
    </row>
    <row r="17" ht="19.5" customHeight="1" spans="1:2">
      <c r="A17" s="154" t="s">
        <v>911</v>
      </c>
      <c r="B17" s="153"/>
    </row>
    <row r="18" ht="19.5" customHeight="1" spans="1:2">
      <c r="A18" s="154" t="s">
        <v>912</v>
      </c>
      <c r="B18" s="153"/>
    </row>
    <row r="19" ht="19.5" customHeight="1" spans="1:2">
      <c r="A19" s="154" t="s">
        <v>913</v>
      </c>
      <c r="B19" s="153"/>
    </row>
    <row r="20" ht="19.5" customHeight="1" spans="1:2">
      <c r="A20" s="154" t="s">
        <v>914</v>
      </c>
      <c r="B20" s="153"/>
    </row>
    <row r="21" ht="19.5" customHeight="1" spans="1:2">
      <c r="A21" s="154" t="s">
        <v>915</v>
      </c>
      <c r="B21" s="153"/>
    </row>
    <row r="22" ht="19.5" customHeight="1" spans="1:2">
      <c r="A22" s="154" t="s">
        <v>916</v>
      </c>
      <c r="B22" s="153"/>
    </row>
    <row r="23" ht="19.5" customHeight="1" spans="1:2">
      <c r="A23" s="154" t="s">
        <v>917</v>
      </c>
      <c r="B23" s="153"/>
    </row>
    <row r="24" ht="19.5" customHeight="1" spans="1:2">
      <c r="A24" s="154" t="s">
        <v>918</v>
      </c>
      <c r="B24" s="153"/>
    </row>
    <row r="25" ht="19.5" customHeight="1" spans="1:2">
      <c r="A25" s="154" t="s">
        <v>919</v>
      </c>
      <c r="B25" s="153"/>
    </row>
    <row r="26" ht="19.5" customHeight="1" spans="1:2">
      <c r="A26" s="154" t="s">
        <v>920</v>
      </c>
      <c r="B26" s="153"/>
    </row>
    <row r="27" ht="19.5" customHeight="1" spans="1:2">
      <c r="A27" s="154" t="s">
        <v>921</v>
      </c>
      <c r="B27" s="153"/>
    </row>
    <row r="28" ht="19.5" customHeight="1" spans="1:2">
      <c r="A28" s="154" t="s">
        <v>922</v>
      </c>
      <c r="B28" s="153"/>
    </row>
    <row r="29" ht="19.5" customHeight="1" spans="1:2">
      <c r="A29" s="154" t="s">
        <v>923</v>
      </c>
      <c r="B29" s="153"/>
    </row>
    <row r="30" ht="19.5" customHeight="1" spans="1:2">
      <c r="A30" s="154" t="s">
        <v>924</v>
      </c>
      <c r="B30" s="153"/>
    </row>
    <row r="31" ht="19.5" customHeight="1" spans="1:2">
      <c r="A31" s="154" t="s">
        <v>925</v>
      </c>
      <c r="B31" s="153"/>
    </row>
    <row r="32" ht="19.5" customHeight="1" spans="1:2">
      <c r="A32" s="154" t="s">
        <v>926</v>
      </c>
      <c r="B32" s="153"/>
    </row>
    <row r="33" ht="19.5" customHeight="1" spans="1:2">
      <c r="A33" s="154" t="s">
        <v>927</v>
      </c>
      <c r="B33" s="153"/>
    </row>
    <row r="34" ht="33" customHeight="1" spans="1:2">
      <c r="A34" s="154" t="s">
        <v>928</v>
      </c>
      <c r="B34" s="153"/>
    </row>
    <row r="35" ht="19.5" customHeight="1" spans="1:2">
      <c r="A35" s="154" t="s">
        <v>929</v>
      </c>
      <c r="B35" s="153"/>
    </row>
    <row r="36" ht="19.5" customHeight="1" spans="1:2">
      <c r="A36" s="154" t="s">
        <v>930</v>
      </c>
      <c r="B36" s="153"/>
    </row>
    <row r="37" ht="19.5" customHeight="1" spans="1:2">
      <c r="A37" s="154" t="s">
        <v>931</v>
      </c>
      <c r="B37" s="153"/>
    </row>
    <row r="38" ht="19.5" customHeight="1" spans="1:2">
      <c r="A38" s="154" t="s">
        <v>932</v>
      </c>
      <c r="B38" s="153"/>
    </row>
    <row r="39" ht="19.5" customHeight="1" spans="1:2">
      <c r="A39" s="154" t="s">
        <v>933</v>
      </c>
      <c r="B39" s="153"/>
    </row>
    <row r="40" ht="19.5" customHeight="1" spans="1:2">
      <c r="A40" s="154" t="s">
        <v>934</v>
      </c>
      <c r="B40" s="153">
        <v>29533</v>
      </c>
    </row>
    <row r="41" ht="19.5" customHeight="1" spans="1:2">
      <c r="A41" s="154" t="s">
        <v>935</v>
      </c>
      <c r="B41" s="153"/>
    </row>
    <row r="42" ht="19.5" customHeight="1" spans="1:2">
      <c r="A42" s="154" t="s">
        <v>936</v>
      </c>
      <c r="B42" s="153">
        <v>1800</v>
      </c>
    </row>
    <row r="43" ht="19.5" customHeight="1" spans="1:2">
      <c r="A43" s="154" t="s">
        <v>937</v>
      </c>
      <c r="B43" s="153">
        <v>7729</v>
      </c>
    </row>
    <row r="44" ht="19.5" customHeight="1" spans="1:2">
      <c r="A44" s="154" t="s">
        <v>938</v>
      </c>
      <c r="B44" s="153"/>
    </row>
    <row r="45" ht="19.5" customHeight="1" spans="1:2">
      <c r="A45" s="154" t="s">
        <v>939</v>
      </c>
      <c r="B45" s="153">
        <v>24515</v>
      </c>
    </row>
    <row r="46" ht="19.5" customHeight="1" spans="1:2">
      <c r="A46" s="131" t="s">
        <v>940</v>
      </c>
      <c r="B46" s="155">
        <f>SUM(B5:B45)</f>
        <v>64011</v>
      </c>
    </row>
    <row r="47" ht="19.5" customHeight="1" spans="1:2">
      <c r="A47" s="156" t="s">
        <v>941</v>
      </c>
      <c r="B47" s="157">
        <v>1220</v>
      </c>
    </row>
    <row r="48" ht="19.5" customHeight="1" spans="1:2">
      <c r="A48" s="158" t="s">
        <v>143</v>
      </c>
      <c r="B48" s="157">
        <f>SUM(B49:B53)</f>
        <v>2896</v>
      </c>
    </row>
    <row r="49" ht="19.5" customHeight="1" spans="1:2">
      <c r="A49" s="159" t="s">
        <v>942</v>
      </c>
      <c r="B49" s="157"/>
    </row>
    <row r="50" ht="19.5" customHeight="1" spans="1:2">
      <c r="A50" s="159" t="s">
        <v>943</v>
      </c>
      <c r="B50" s="157"/>
    </row>
    <row r="51" ht="19.5" customHeight="1" spans="1:2">
      <c r="A51" s="159" t="s">
        <v>149</v>
      </c>
      <c r="B51" s="106">
        <v>500</v>
      </c>
    </row>
    <row r="52" ht="19.5" customHeight="1" spans="1:2">
      <c r="A52" s="159" t="s">
        <v>944</v>
      </c>
      <c r="B52" s="157"/>
    </row>
    <row r="53" ht="19.5" customHeight="1" spans="1:2">
      <c r="A53" s="159" t="s">
        <v>153</v>
      </c>
      <c r="B53" s="106">
        <v>2396</v>
      </c>
    </row>
    <row r="54" ht="19.5" customHeight="1" spans="1:2">
      <c r="A54" s="131" t="s">
        <v>945</v>
      </c>
      <c r="B54" s="157">
        <f>B46+B47+B48</f>
        <v>68127</v>
      </c>
    </row>
    <row r="55" ht="31.5" customHeight="1"/>
    <row r="56" ht="13.5" spans="1:2">
      <c r="A56" s="109"/>
      <c r="B56" s="134"/>
    </row>
  </sheetData>
  <autoFilter xmlns:etc="http://www.wps.cn/officeDocument/2017/etCustomData" ref="A4:B54" etc:filterBottomFollowUsedRange="0">
    <extLst/>
  </autoFilter>
  <mergeCells count="1">
    <mergeCell ref="A2:B2"/>
  </mergeCells>
  <printOptions horizontalCentered="1"/>
  <pageMargins left="0.708333333333333" right="0.708333333333333" top="0.354166666666667" bottom="0.314583333333333" header="0.314583333333333" footer="0.314583333333333"/>
  <pageSetup paperSize="9" orientation="portrait" horizont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5"/>
  <sheetViews>
    <sheetView showGridLines="0" showZeros="0" workbookViewId="0">
      <selection activeCell="A161" sqref="$A161:$XFD231"/>
    </sheetView>
  </sheetViews>
  <sheetFormatPr defaultColWidth="9" defaultRowHeight="11.25" outlineLevelCol="2"/>
  <cols>
    <col min="1" max="1" width="23.1222222222222" style="1" customWidth="1"/>
    <col min="2" max="2" width="63.2555555555556" style="1" customWidth="1"/>
    <col min="3" max="3" width="21.2555555555556" style="1" customWidth="1"/>
    <col min="4" max="7" width="8.5" style="1" customWidth="1"/>
    <col min="8" max="40" width="12" style="1" customWidth="1"/>
    <col min="41" max="16384" width="9" style="1"/>
  </cols>
  <sheetData>
    <row r="1" ht="19.5" customHeight="1" spans="1:2">
      <c r="A1" s="21" t="s">
        <v>946</v>
      </c>
      <c r="B1" s="135"/>
    </row>
    <row r="2" ht="27" customHeight="1" spans="1:3">
      <c r="A2" s="111" t="s">
        <v>947</v>
      </c>
      <c r="B2" s="111"/>
      <c r="C2" s="111"/>
    </row>
    <row r="3" ht="19.5" customHeight="1" spans="2:3">
      <c r="B3" s="136"/>
      <c r="C3" s="137" t="s">
        <v>71</v>
      </c>
    </row>
    <row r="4" ht="36" customHeight="1" spans="1:3">
      <c r="A4" s="138" t="s">
        <v>948</v>
      </c>
      <c r="B4" s="139" t="s">
        <v>115</v>
      </c>
      <c r="C4" s="138" t="s">
        <v>73</v>
      </c>
    </row>
    <row r="5" ht="23" customHeight="1" spans="1:3">
      <c r="A5" s="140">
        <v>206</v>
      </c>
      <c r="B5" s="141" t="s">
        <v>275</v>
      </c>
      <c r="C5" s="138"/>
    </row>
    <row r="6" ht="23" customHeight="1" spans="1:3">
      <c r="A6" s="140">
        <v>20610</v>
      </c>
      <c r="B6" s="142" t="s">
        <v>949</v>
      </c>
      <c r="C6" s="143"/>
    </row>
    <row r="7" ht="23" customHeight="1" spans="1:3">
      <c r="A7" s="144">
        <v>2061001</v>
      </c>
      <c r="B7" s="145" t="s">
        <v>950</v>
      </c>
      <c r="C7" s="146"/>
    </row>
    <row r="8" ht="23" customHeight="1" spans="1:3">
      <c r="A8" s="144">
        <v>2061002</v>
      </c>
      <c r="B8" s="145" t="s">
        <v>951</v>
      </c>
      <c r="C8" s="146"/>
    </row>
    <row r="9" ht="23" customHeight="1" spans="1:3">
      <c r="A9" s="144">
        <v>2061003</v>
      </c>
      <c r="B9" s="145" t="s">
        <v>952</v>
      </c>
      <c r="C9" s="146"/>
    </row>
    <row r="10" ht="23" customHeight="1" spans="1:3">
      <c r="A10" s="144">
        <v>2061004</v>
      </c>
      <c r="B10" s="145" t="s">
        <v>953</v>
      </c>
      <c r="C10" s="146"/>
    </row>
    <row r="11" ht="23" customHeight="1" spans="1:3">
      <c r="A11" s="144">
        <v>2061005</v>
      </c>
      <c r="B11" s="145" t="s">
        <v>954</v>
      </c>
      <c r="C11" s="146"/>
    </row>
    <row r="12" ht="23" customHeight="1" spans="1:3">
      <c r="A12" s="144">
        <v>2061099</v>
      </c>
      <c r="B12" s="145" t="s">
        <v>955</v>
      </c>
      <c r="C12" s="146"/>
    </row>
    <row r="13" ht="23" customHeight="1" spans="1:3">
      <c r="A13" s="140">
        <v>207</v>
      </c>
      <c r="B13" s="140" t="s">
        <v>288</v>
      </c>
      <c r="C13" s="143"/>
    </row>
    <row r="14" ht="23" customHeight="1" spans="1:3">
      <c r="A14" s="140">
        <v>20707</v>
      </c>
      <c r="B14" s="142" t="s">
        <v>956</v>
      </c>
      <c r="C14" s="143"/>
    </row>
    <row r="15" ht="23" customHeight="1" spans="1:3">
      <c r="A15" s="144">
        <v>2070701</v>
      </c>
      <c r="B15" s="145" t="s">
        <v>957</v>
      </c>
      <c r="C15" s="146"/>
    </row>
    <row r="16" ht="23" customHeight="1" spans="1:3">
      <c r="A16" s="144">
        <v>2070702</v>
      </c>
      <c r="B16" s="145" t="s">
        <v>958</v>
      </c>
      <c r="C16" s="146"/>
    </row>
    <row r="17" ht="23" customHeight="1" spans="1:3">
      <c r="A17" s="144">
        <v>2070703</v>
      </c>
      <c r="B17" s="145" t="s">
        <v>959</v>
      </c>
      <c r="C17" s="146"/>
    </row>
    <row r="18" ht="23" customHeight="1" spans="1:3">
      <c r="A18" s="144">
        <v>2070799</v>
      </c>
      <c r="B18" s="145" t="s">
        <v>960</v>
      </c>
      <c r="C18" s="146"/>
    </row>
    <row r="19" ht="23" customHeight="1" spans="1:3">
      <c r="A19" s="140">
        <v>20709</v>
      </c>
      <c r="B19" s="142" t="s">
        <v>961</v>
      </c>
      <c r="C19" s="143"/>
    </row>
    <row r="20" ht="23" customHeight="1" spans="1:3">
      <c r="A20" s="144">
        <v>2070901</v>
      </c>
      <c r="B20" s="145" t="s">
        <v>962</v>
      </c>
      <c r="C20" s="146"/>
    </row>
    <row r="21" ht="23" customHeight="1" spans="1:3">
      <c r="A21" s="144">
        <v>2070902</v>
      </c>
      <c r="B21" s="145" t="s">
        <v>963</v>
      </c>
      <c r="C21" s="146"/>
    </row>
    <row r="22" ht="23" customHeight="1" spans="1:3">
      <c r="A22" s="144">
        <v>2070903</v>
      </c>
      <c r="B22" s="145" t="s">
        <v>964</v>
      </c>
      <c r="C22" s="146"/>
    </row>
    <row r="23" ht="23" customHeight="1" spans="1:3">
      <c r="A23" s="144">
        <v>2070904</v>
      </c>
      <c r="B23" s="145" t="s">
        <v>965</v>
      </c>
      <c r="C23" s="146"/>
    </row>
    <row r="24" ht="23" customHeight="1" spans="1:3">
      <c r="A24" s="144">
        <v>2070999</v>
      </c>
      <c r="B24" s="145" t="s">
        <v>966</v>
      </c>
      <c r="C24" s="146"/>
    </row>
    <row r="25" ht="23" customHeight="1" spans="1:3">
      <c r="A25" s="140">
        <v>20710</v>
      </c>
      <c r="B25" s="142" t="s">
        <v>967</v>
      </c>
      <c r="C25" s="143"/>
    </row>
    <row r="26" ht="23" customHeight="1" spans="1:3">
      <c r="A26" s="144">
        <v>2071001</v>
      </c>
      <c r="B26" s="145" t="s">
        <v>968</v>
      </c>
      <c r="C26" s="146"/>
    </row>
    <row r="27" ht="23" customHeight="1" spans="1:3">
      <c r="A27" s="144">
        <v>2071099</v>
      </c>
      <c r="B27" s="145" t="s">
        <v>969</v>
      </c>
      <c r="C27" s="146"/>
    </row>
    <row r="28" ht="23" customHeight="1" spans="1:3">
      <c r="A28" s="140">
        <v>208</v>
      </c>
      <c r="B28" s="140" t="s">
        <v>307</v>
      </c>
      <c r="C28" s="146">
        <v>334</v>
      </c>
    </row>
    <row r="29" ht="23" customHeight="1" spans="1:3">
      <c r="A29" s="140">
        <v>20822</v>
      </c>
      <c r="B29" s="142" t="s">
        <v>970</v>
      </c>
      <c r="C29" s="143">
        <v>334</v>
      </c>
    </row>
    <row r="30" ht="23" customHeight="1" spans="1:3">
      <c r="A30" s="144">
        <v>2082201</v>
      </c>
      <c r="B30" s="145" t="s">
        <v>971</v>
      </c>
      <c r="C30" s="146"/>
    </row>
    <row r="31" ht="23" customHeight="1" spans="1:3">
      <c r="A31" s="144">
        <v>2082202</v>
      </c>
      <c r="B31" s="145" t="s">
        <v>972</v>
      </c>
      <c r="C31" s="146">
        <v>334</v>
      </c>
    </row>
    <row r="32" ht="23" customHeight="1" spans="1:3">
      <c r="A32" s="144">
        <v>2082299</v>
      </c>
      <c r="B32" s="145" t="s">
        <v>973</v>
      </c>
      <c r="C32" s="146"/>
    </row>
    <row r="33" ht="23" customHeight="1" spans="1:3">
      <c r="A33" s="140">
        <v>20823</v>
      </c>
      <c r="B33" s="142" t="s">
        <v>974</v>
      </c>
      <c r="C33" s="143"/>
    </row>
    <row r="34" ht="23" customHeight="1" spans="1:3">
      <c r="A34" s="144">
        <v>2082301</v>
      </c>
      <c r="B34" s="145" t="s">
        <v>971</v>
      </c>
      <c r="C34" s="146"/>
    </row>
    <row r="35" ht="23" customHeight="1" spans="1:3">
      <c r="A35" s="144">
        <v>2082302</v>
      </c>
      <c r="B35" s="145" t="s">
        <v>972</v>
      </c>
      <c r="C35" s="146"/>
    </row>
    <row r="36" ht="23" customHeight="1" spans="1:3">
      <c r="A36" s="144">
        <v>2082399</v>
      </c>
      <c r="B36" s="145" t="s">
        <v>975</v>
      </c>
      <c r="C36" s="146"/>
    </row>
    <row r="37" ht="23" customHeight="1" spans="1:3">
      <c r="A37" s="140">
        <v>20829</v>
      </c>
      <c r="B37" s="142" t="s">
        <v>976</v>
      </c>
      <c r="C37" s="143"/>
    </row>
    <row r="38" ht="23" customHeight="1" spans="1:3">
      <c r="A38" s="144">
        <v>2082901</v>
      </c>
      <c r="B38" s="145" t="s">
        <v>972</v>
      </c>
      <c r="C38" s="146"/>
    </row>
    <row r="39" ht="23" customHeight="1" spans="1:3">
      <c r="A39" s="144">
        <v>2082999</v>
      </c>
      <c r="B39" s="145" t="s">
        <v>977</v>
      </c>
      <c r="C39" s="146"/>
    </row>
    <row r="40" ht="23" customHeight="1" spans="1:3">
      <c r="A40" s="140">
        <v>211</v>
      </c>
      <c r="B40" s="140" t="s">
        <v>409</v>
      </c>
      <c r="C40" s="146"/>
    </row>
    <row r="41" ht="23" customHeight="1" spans="1:3">
      <c r="A41" s="140">
        <v>21160</v>
      </c>
      <c r="B41" s="142" t="s">
        <v>978</v>
      </c>
      <c r="C41" s="143"/>
    </row>
    <row r="42" ht="23" customHeight="1" spans="1:3">
      <c r="A42" s="144">
        <v>2116001</v>
      </c>
      <c r="B42" s="145" t="s">
        <v>979</v>
      </c>
      <c r="C42" s="146"/>
    </row>
    <row r="43" ht="23" customHeight="1" spans="1:3">
      <c r="A43" s="144">
        <v>2116002</v>
      </c>
      <c r="B43" s="145" t="s">
        <v>980</v>
      </c>
      <c r="C43" s="146"/>
    </row>
    <row r="44" ht="23" customHeight="1" spans="1:3">
      <c r="A44" s="144">
        <v>2116003</v>
      </c>
      <c r="B44" s="145" t="s">
        <v>981</v>
      </c>
      <c r="C44" s="146"/>
    </row>
    <row r="45" ht="23" customHeight="1" spans="1:3">
      <c r="A45" s="144">
        <v>2116099</v>
      </c>
      <c r="B45" s="145" t="s">
        <v>982</v>
      </c>
      <c r="C45" s="146"/>
    </row>
    <row r="46" ht="23" customHeight="1" spans="1:3">
      <c r="A46" s="147">
        <v>21161</v>
      </c>
      <c r="B46" s="142" t="s">
        <v>983</v>
      </c>
      <c r="C46" s="143"/>
    </row>
    <row r="47" ht="23" customHeight="1" spans="1:3">
      <c r="A47" s="147">
        <v>2116101</v>
      </c>
      <c r="B47" s="145" t="s">
        <v>984</v>
      </c>
      <c r="C47" s="143"/>
    </row>
    <row r="48" ht="23" customHeight="1" spans="1:3">
      <c r="A48" s="148">
        <v>2116102</v>
      </c>
      <c r="B48" s="145" t="s">
        <v>985</v>
      </c>
      <c r="C48" s="146"/>
    </row>
    <row r="49" ht="23" customHeight="1" spans="1:3">
      <c r="A49" s="148">
        <v>2116103</v>
      </c>
      <c r="B49" s="145" t="s">
        <v>986</v>
      </c>
      <c r="C49" s="146"/>
    </row>
    <row r="50" ht="23" customHeight="1" spans="1:3">
      <c r="A50" s="148">
        <v>2116104</v>
      </c>
      <c r="B50" s="145" t="s">
        <v>987</v>
      </c>
      <c r="C50" s="146"/>
    </row>
    <row r="51" ht="23" customHeight="1" spans="1:3">
      <c r="A51" s="147">
        <v>212</v>
      </c>
      <c r="B51" s="141" t="s">
        <v>424</v>
      </c>
      <c r="C51" s="146">
        <v>24615</v>
      </c>
    </row>
    <row r="52" ht="23" customHeight="1" spans="1:3">
      <c r="A52" s="147">
        <v>21208</v>
      </c>
      <c r="B52" s="142" t="s">
        <v>988</v>
      </c>
      <c r="C52" s="143">
        <v>100</v>
      </c>
    </row>
    <row r="53" ht="23" customHeight="1" spans="1:3">
      <c r="A53" s="148">
        <v>2120801</v>
      </c>
      <c r="B53" s="145" t="s">
        <v>989</v>
      </c>
      <c r="C53" s="146"/>
    </row>
    <row r="54" ht="23" customHeight="1" spans="1:3">
      <c r="A54" s="148">
        <v>2120802</v>
      </c>
      <c r="B54" s="145" t="s">
        <v>990</v>
      </c>
      <c r="C54" s="146"/>
    </row>
    <row r="55" ht="23" customHeight="1" spans="1:3">
      <c r="A55" s="148">
        <v>2120803</v>
      </c>
      <c r="B55" s="145" t="s">
        <v>991</v>
      </c>
      <c r="C55" s="146"/>
    </row>
    <row r="56" ht="23" customHeight="1" spans="1:3">
      <c r="A56" s="148">
        <v>2120804</v>
      </c>
      <c r="B56" s="145" t="s">
        <v>992</v>
      </c>
      <c r="C56" s="146">
        <v>100</v>
      </c>
    </row>
    <row r="57" ht="23" customHeight="1" spans="1:3">
      <c r="A57" s="148">
        <v>2120805</v>
      </c>
      <c r="B57" s="145" t="s">
        <v>993</v>
      </c>
      <c r="C57" s="146"/>
    </row>
    <row r="58" ht="23" customHeight="1" spans="1:3">
      <c r="A58" s="148">
        <v>2120806</v>
      </c>
      <c r="B58" s="145" t="s">
        <v>994</v>
      </c>
      <c r="C58" s="146"/>
    </row>
    <row r="59" ht="23" customHeight="1" spans="1:3">
      <c r="A59" s="148">
        <v>2120807</v>
      </c>
      <c r="B59" s="145" t="s">
        <v>995</v>
      </c>
      <c r="C59" s="146"/>
    </row>
    <row r="60" ht="23" customHeight="1" spans="1:3">
      <c r="A60" s="148">
        <v>2120809</v>
      </c>
      <c r="B60" s="145" t="s">
        <v>996</v>
      </c>
      <c r="C60" s="146"/>
    </row>
    <row r="61" ht="23" customHeight="1" spans="1:3">
      <c r="A61" s="148">
        <v>2120810</v>
      </c>
      <c r="B61" s="145" t="s">
        <v>997</v>
      </c>
      <c r="C61" s="146"/>
    </row>
    <row r="62" ht="23" customHeight="1" spans="1:3">
      <c r="A62" s="148">
        <v>2120811</v>
      </c>
      <c r="B62" s="145" t="s">
        <v>998</v>
      </c>
      <c r="C62" s="146"/>
    </row>
    <row r="63" ht="23" customHeight="1" spans="1:3">
      <c r="A63" s="148">
        <v>2120813</v>
      </c>
      <c r="B63" s="145" t="s">
        <v>999</v>
      </c>
      <c r="C63" s="146"/>
    </row>
    <row r="64" ht="23" customHeight="1" spans="1:3">
      <c r="A64" s="148">
        <v>2120899</v>
      </c>
      <c r="B64" s="145" t="s">
        <v>1000</v>
      </c>
      <c r="C64" s="146"/>
    </row>
    <row r="65" ht="23" customHeight="1" spans="1:3">
      <c r="A65" s="147">
        <v>21210</v>
      </c>
      <c r="B65" s="142" t="s">
        <v>1001</v>
      </c>
      <c r="C65" s="143"/>
    </row>
    <row r="66" ht="23" customHeight="1" spans="1:3">
      <c r="A66" s="148">
        <v>2121001</v>
      </c>
      <c r="B66" s="145" t="s">
        <v>989</v>
      </c>
      <c r="C66" s="146"/>
    </row>
    <row r="67" ht="23" customHeight="1" spans="1:3">
      <c r="A67" s="148">
        <v>2121002</v>
      </c>
      <c r="B67" s="145" t="s">
        <v>990</v>
      </c>
      <c r="C67" s="146"/>
    </row>
    <row r="68" ht="23" customHeight="1" spans="1:3">
      <c r="A68" s="148">
        <v>2121099</v>
      </c>
      <c r="B68" s="145" t="s">
        <v>1002</v>
      </c>
      <c r="C68" s="146"/>
    </row>
    <row r="69" ht="23" customHeight="1" spans="1:3">
      <c r="A69" s="147">
        <v>21211</v>
      </c>
      <c r="B69" s="142" t="s">
        <v>1003</v>
      </c>
      <c r="C69" s="143"/>
    </row>
    <row r="70" ht="23" customHeight="1" spans="1:3">
      <c r="A70" s="147">
        <v>21213</v>
      </c>
      <c r="B70" s="142" t="s">
        <v>1004</v>
      </c>
      <c r="C70" s="143"/>
    </row>
    <row r="71" ht="23" customHeight="1" spans="1:3">
      <c r="A71" s="148">
        <v>2121301</v>
      </c>
      <c r="B71" s="145" t="s">
        <v>1005</v>
      </c>
      <c r="C71" s="146"/>
    </row>
    <row r="72" ht="23" customHeight="1" spans="1:3">
      <c r="A72" s="148">
        <v>2121302</v>
      </c>
      <c r="B72" s="145" t="s">
        <v>1006</v>
      </c>
      <c r="C72" s="146"/>
    </row>
    <row r="73" ht="23" customHeight="1" spans="1:3">
      <c r="A73" s="148">
        <v>2121303</v>
      </c>
      <c r="B73" s="145" t="s">
        <v>1007</v>
      </c>
      <c r="C73" s="146"/>
    </row>
    <row r="74" ht="23" customHeight="1" spans="1:3">
      <c r="A74" s="148">
        <v>2121304</v>
      </c>
      <c r="B74" s="145" t="s">
        <v>1008</v>
      </c>
      <c r="C74" s="146"/>
    </row>
    <row r="75" ht="23" customHeight="1" spans="1:3">
      <c r="A75" s="148">
        <v>2121399</v>
      </c>
      <c r="B75" s="145" t="s">
        <v>1009</v>
      </c>
      <c r="C75" s="146"/>
    </row>
    <row r="76" ht="23" customHeight="1" spans="1:3">
      <c r="A76" s="147">
        <v>21214</v>
      </c>
      <c r="B76" s="142" t="s">
        <v>1010</v>
      </c>
      <c r="C76" s="143"/>
    </row>
    <row r="77" ht="23" customHeight="1" spans="1:3">
      <c r="A77" s="147">
        <v>2121401</v>
      </c>
      <c r="B77" s="145" t="s">
        <v>1011</v>
      </c>
      <c r="C77" s="143"/>
    </row>
    <row r="78" ht="23" customHeight="1" spans="1:3">
      <c r="A78" s="148">
        <v>2121402</v>
      </c>
      <c r="B78" s="145" t="s">
        <v>1012</v>
      </c>
      <c r="C78" s="146"/>
    </row>
    <row r="79" ht="23" customHeight="1" spans="1:3">
      <c r="A79" s="148">
        <v>2121499</v>
      </c>
      <c r="B79" s="145" t="s">
        <v>1013</v>
      </c>
      <c r="C79" s="146"/>
    </row>
    <row r="80" ht="23" customHeight="1" spans="1:3">
      <c r="A80" s="147">
        <v>21215</v>
      </c>
      <c r="B80" s="142" t="s">
        <v>1014</v>
      </c>
      <c r="C80" s="143"/>
    </row>
    <row r="81" ht="23" customHeight="1" spans="1:3">
      <c r="A81" s="148">
        <v>2121501</v>
      </c>
      <c r="B81" s="145" t="s">
        <v>1015</v>
      </c>
      <c r="C81" s="146"/>
    </row>
    <row r="82" ht="23" customHeight="1" spans="1:3">
      <c r="A82" s="148">
        <v>2121502</v>
      </c>
      <c r="B82" s="145" t="s">
        <v>1016</v>
      </c>
      <c r="C82" s="146"/>
    </row>
    <row r="83" ht="23" customHeight="1" spans="1:3">
      <c r="A83" s="148">
        <v>2121599</v>
      </c>
      <c r="B83" s="145" t="s">
        <v>1017</v>
      </c>
      <c r="C83" s="146"/>
    </row>
    <row r="84" ht="23" customHeight="1" spans="1:3">
      <c r="A84" s="147">
        <v>21216</v>
      </c>
      <c r="B84" s="142" t="s">
        <v>1018</v>
      </c>
      <c r="C84" s="143"/>
    </row>
    <row r="85" ht="23" customHeight="1" spans="1:3">
      <c r="A85" s="148">
        <v>2121501</v>
      </c>
      <c r="B85" s="145" t="s">
        <v>1015</v>
      </c>
      <c r="C85" s="146"/>
    </row>
    <row r="86" ht="23" customHeight="1" spans="1:3">
      <c r="A86" s="148">
        <v>2121502</v>
      </c>
      <c r="B86" s="145" t="s">
        <v>1016</v>
      </c>
      <c r="C86" s="146"/>
    </row>
    <row r="87" ht="23" customHeight="1" spans="1:3">
      <c r="A87" s="148">
        <v>2121599</v>
      </c>
      <c r="B87" s="145" t="s">
        <v>1019</v>
      </c>
      <c r="C87" s="146"/>
    </row>
    <row r="88" ht="23" customHeight="1" spans="1:3">
      <c r="A88" s="147">
        <v>21217</v>
      </c>
      <c r="B88" s="142" t="s">
        <v>1020</v>
      </c>
      <c r="C88" s="143"/>
    </row>
    <row r="89" ht="23" customHeight="1" spans="1:3">
      <c r="A89" s="148">
        <v>2121701</v>
      </c>
      <c r="B89" s="145" t="s">
        <v>1021</v>
      </c>
      <c r="C89" s="146"/>
    </row>
    <row r="90" ht="23" customHeight="1" spans="1:3">
      <c r="A90" s="148">
        <v>2121702</v>
      </c>
      <c r="B90" s="145" t="s">
        <v>1022</v>
      </c>
      <c r="C90" s="146"/>
    </row>
    <row r="91" ht="23" customHeight="1" spans="1:3">
      <c r="A91" s="148">
        <v>2121703</v>
      </c>
      <c r="B91" s="145" t="s">
        <v>1023</v>
      </c>
      <c r="C91" s="146"/>
    </row>
    <row r="92" ht="23" customHeight="1" spans="1:3">
      <c r="A92" s="148">
        <v>2121704</v>
      </c>
      <c r="B92" s="145" t="s">
        <v>1024</v>
      </c>
      <c r="C92" s="146"/>
    </row>
    <row r="93" ht="23" customHeight="1" spans="1:3">
      <c r="A93" s="148">
        <v>2121799</v>
      </c>
      <c r="B93" s="145" t="s">
        <v>1025</v>
      </c>
      <c r="C93" s="146"/>
    </row>
    <row r="94" ht="23" customHeight="1" spans="1:3">
      <c r="A94" s="147">
        <v>21218</v>
      </c>
      <c r="B94" s="142" t="s">
        <v>1026</v>
      </c>
      <c r="C94" s="143"/>
    </row>
    <row r="95" ht="23" customHeight="1" spans="1:3">
      <c r="A95" s="148">
        <v>2121801</v>
      </c>
      <c r="B95" s="145" t="s">
        <v>1027</v>
      </c>
      <c r="C95" s="146"/>
    </row>
    <row r="96" ht="23" customHeight="1" spans="1:3">
      <c r="A96" s="148">
        <v>2121899</v>
      </c>
      <c r="B96" s="145" t="s">
        <v>1028</v>
      </c>
      <c r="C96" s="146"/>
    </row>
    <row r="97" ht="23" customHeight="1" spans="1:3">
      <c r="A97" s="147">
        <v>21298</v>
      </c>
      <c r="B97" s="142" t="s">
        <v>1029</v>
      </c>
      <c r="C97" s="146">
        <v>24515</v>
      </c>
    </row>
    <row r="98" ht="23" customHeight="1" spans="1:3">
      <c r="A98" s="147">
        <v>213</v>
      </c>
      <c r="B98" s="141" t="s">
        <v>435</v>
      </c>
      <c r="C98" s="146"/>
    </row>
    <row r="99" ht="23" customHeight="1" spans="1:3">
      <c r="A99" s="147">
        <v>21366</v>
      </c>
      <c r="B99" s="142" t="s">
        <v>1030</v>
      </c>
      <c r="C99" s="143"/>
    </row>
    <row r="100" ht="23" customHeight="1" spans="1:3">
      <c r="A100" s="148">
        <v>2136601</v>
      </c>
      <c r="B100" s="145" t="s">
        <v>972</v>
      </c>
      <c r="C100" s="146"/>
    </row>
    <row r="101" ht="23" customHeight="1" spans="1:3">
      <c r="A101" s="148">
        <v>2136602</v>
      </c>
      <c r="B101" s="145" t="s">
        <v>1031</v>
      </c>
      <c r="C101" s="146"/>
    </row>
    <row r="102" ht="23" customHeight="1" spans="1:3">
      <c r="A102" s="148">
        <v>2136603</v>
      </c>
      <c r="B102" s="145" t="s">
        <v>1032</v>
      </c>
      <c r="C102" s="146"/>
    </row>
    <row r="103" ht="23" customHeight="1" spans="1:3">
      <c r="A103" s="148">
        <v>2136699</v>
      </c>
      <c r="B103" s="145" t="s">
        <v>1033</v>
      </c>
      <c r="C103" s="146"/>
    </row>
    <row r="104" ht="23" customHeight="1" spans="1:3">
      <c r="A104" s="147">
        <v>21367</v>
      </c>
      <c r="B104" s="142" t="s">
        <v>1034</v>
      </c>
      <c r="C104" s="143"/>
    </row>
    <row r="105" ht="23" customHeight="1" spans="1:3">
      <c r="A105" s="148">
        <v>2136701</v>
      </c>
      <c r="B105" s="145" t="s">
        <v>972</v>
      </c>
      <c r="C105" s="146"/>
    </row>
    <row r="106" ht="23" customHeight="1" spans="1:3">
      <c r="A106" s="148">
        <v>2136702</v>
      </c>
      <c r="B106" s="145" t="s">
        <v>1031</v>
      </c>
      <c r="C106" s="146"/>
    </row>
    <row r="107" ht="23" customHeight="1" spans="1:3">
      <c r="A107" s="148">
        <v>2136703</v>
      </c>
      <c r="B107" s="145" t="s">
        <v>1035</v>
      </c>
      <c r="C107" s="146"/>
    </row>
    <row r="108" ht="23" customHeight="1" spans="1:3">
      <c r="A108" s="148">
        <v>2136799</v>
      </c>
      <c r="B108" s="145" t="s">
        <v>1036</v>
      </c>
      <c r="C108" s="146"/>
    </row>
    <row r="109" ht="23" customHeight="1" spans="1:3">
      <c r="A109" s="147">
        <v>21369</v>
      </c>
      <c r="B109" s="142" t="s">
        <v>1037</v>
      </c>
      <c r="C109" s="143"/>
    </row>
    <row r="110" ht="23" customHeight="1" spans="1:3">
      <c r="A110" s="148">
        <v>2136901</v>
      </c>
      <c r="B110" s="145" t="s">
        <v>1038</v>
      </c>
      <c r="C110" s="146"/>
    </row>
    <row r="111" ht="23" customHeight="1" spans="1:3">
      <c r="A111" s="148">
        <v>2136902</v>
      </c>
      <c r="B111" s="145" t="s">
        <v>1039</v>
      </c>
      <c r="C111" s="146"/>
    </row>
    <row r="112" ht="23" customHeight="1" spans="1:3">
      <c r="A112" s="148">
        <v>2136903</v>
      </c>
      <c r="B112" s="145" t="s">
        <v>1040</v>
      </c>
      <c r="C112" s="146"/>
    </row>
    <row r="113" ht="23" customHeight="1" spans="1:3">
      <c r="A113" s="148">
        <v>2136999</v>
      </c>
      <c r="B113" s="145" t="s">
        <v>1041</v>
      </c>
      <c r="C113" s="146"/>
    </row>
    <row r="114" ht="23" customHeight="1" spans="1:3">
      <c r="A114" s="147">
        <v>21370</v>
      </c>
      <c r="B114" s="142" t="s">
        <v>1042</v>
      </c>
      <c r="C114" s="143"/>
    </row>
    <row r="115" ht="23" customHeight="1" spans="1:3">
      <c r="A115" s="148">
        <v>2137001</v>
      </c>
      <c r="B115" s="145" t="s">
        <v>1043</v>
      </c>
      <c r="C115" s="146"/>
    </row>
    <row r="116" ht="23" customHeight="1" spans="1:3">
      <c r="A116" s="148">
        <v>2137099</v>
      </c>
      <c r="B116" s="145" t="s">
        <v>1044</v>
      </c>
      <c r="C116" s="146"/>
    </row>
    <row r="117" ht="23" customHeight="1" spans="1:3">
      <c r="A117" s="147">
        <v>21371</v>
      </c>
      <c r="B117" s="142" t="s">
        <v>1045</v>
      </c>
      <c r="C117" s="143"/>
    </row>
    <row r="118" ht="23" customHeight="1" spans="1:3">
      <c r="A118" s="148">
        <v>2137101</v>
      </c>
      <c r="B118" s="145" t="s">
        <v>1046</v>
      </c>
      <c r="C118" s="146"/>
    </row>
    <row r="119" ht="23" customHeight="1" spans="1:3">
      <c r="A119" s="148">
        <v>2137102</v>
      </c>
      <c r="B119" s="145" t="s">
        <v>1047</v>
      </c>
      <c r="C119" s="146"/>
    </row>
    <row r="120" ht="23" customHeight="1" spans="1:3">
      <c r="A120" s="148">
        <v>2137103</v>
      </c>
      <c r="B120" s="145" t="s">
        <v>1048</v>
      </c>
      <c r="C120" s="146"/>
    </row>
    <row r="121" ht="23" customHeight="1" spans="1:3">
      <c r="A121" s="148">
        <v>2137199</v>
      </c>
      <c r="B121" s="145" t="s">
        <v>1049</v>
      </c>
      <c r="C121" s="146"/>
    </row>
    <row r="122" ht="23" customHeight="1" spans="1:3">
      <c r="A122" s="147">
        <v>214</v>
      </c>
      <c r="B122" s="141" t="s">
        <v>475</v>
      </c>
      <c r="C122" s="146"/>
    </row>
    <row r="123" ht="23" customHeight="1" spans="1:3">
      <c r="A123" s="147">
        <v>21460</v>
      </c>
      <c r="B123" s="142" t="s">
        <v>1050</v>
      </c>
      <c r="C123" s="143"/>
    </row>
    <row r="124" ht="23" customHeight="1" spans="1:3">
      <c r="A124" s="148">
        <v>2146001</v>
      </c>
      <c r="B124" s="145" t="s">
        <v>1051</v>
      </c>
      <c r="C124" s="146"/>
    </row>
    <row r="125" ht="23" customHeight="1" spans="1:3">
      <c r="A125" s="148">
        <v>2146002</v>
      </c>
      <c r="B125" s="145" t="s">
        <v>477</v>
      </c>
      <c r="C125" s="146"/>
    </row>
    <row r="126" ht="23" customHeight="1" spans="1:3">
      <c r="A126" s="148">
        <v>2146003</v>
      </c>
      <c r="B126" s="145" t="s">
        <v>1052</v>
      </c>
      <c r="C126" s="146"/>
    </row>
    <row r="127" ht="23" customHeight="1" spans="1:3">
      <c r="A127" s="148">
        <v>2146099</v>
      </c>
      <c r="B127" s="145" t="s">
        <v>1053</v>
      </c>
      <c r="C127" s="146"/>
    </row>
    <row r="128" ht="23" customHeight="1" spans="1:3">
      <c r="A128" s="147">
        <v>21462</v>
      </c>
      <c r="B128" s="142" t="s">
        <v>1054</v>
      </c>
      <c r="C128" s="143"/>
    </row>
    <row r="129" ht="23" customHeight="1" spans="1:3">
      <c r="A129" s="148">
        <v>2146201</v>
      </c>
      <c r="B129" s="145" t="s">
        <v>1052</v>
      </c>
      <c r="C129" s="146"/>
    </row>
    <row r="130" ht="23" customHeight="1" spans="1:3">
      <c r="A130" s="148">
        <v>2146202</v>
      </c>
      <c r="B130" s="145" t="s">
        <v>1055</v>
      </c>
      <c r="C130" s="146"/>
    </row>
    <row r="131" ht="23" customHeight="1" spans="1:3">
      <c r="A131" s="148">
        <v>2146203</v>
      </c>
      <c r="B131" s="145" t="s">
        <v>1056</v>
      </c>
      <c r="C131" s="146"/>
    </row>
    <row r="132" ht="23" customHeight="1" spans="1:3">
      <c r="A132" s="148">
        <v>2146299</v>
      </c>
      <c r="B132" s="145" t="s">
        <v>1057</v>
      </c>
      <c r="C132" s="146"/>
    </row>
    <row r="133" ht="23" customHeight="1" spans="1:3">
      <c r="A133" s="147">
        <v>21464</v>
      </c>
      <c r="B133" s="142" t="s">
        <v>1058</v>
      </c>
      <c r="C133" s="143"/>
    </row>
    <row r="134" ht="23" customHeight="1" spans="1:3">
      <c r="A134" s="148">
        <v>2146401</v>
      </c>
      <c r="B134" s="145" t="s">
        <v>1059</v>
      </c>
      <c r="C134" s="146"/>
    </row>
    <row r="135" ht="23" customHeight="1" spans="1:3">
      <c r="A135" s="148">
        <v>2146402</v>
      </c>
      <c r="B135" s="145" t="s">
        <v>1060</v>
      </c>
      <c r="C135" s="146"/>
    </row>
    <row r="136" ht="23" customHeight="1" spans="1:3">
      <c r="A136" s="148">
        <v>2146403</v>
      </c>
      <c r="B136" s="145" t="s">
        <v>1061</v>
      </c>
      <c r="C136" s="146"/>
    </row>
    <row r="137" ht="23" customHeight="1" spans="1:3">
      <c r="A137" s="148">
        <v>2146404</v>
      </c>
      <c r="B137" s="145" t="s">
        <v>1062</v>
      </c>
      <c r="C137" s="146"/>
    </row>
    <row r="138" ht="23" customHeight="1" spans="1:3">
      <c r="A138" s="148">
        <v>2146405</v>
      </c>
      <c r="B138" s="145" t="s">
        <v>1063</v>
      </c>
      <c r="C138" s="146"/>
    </row>
    <row r="139" ht="23" customHeight="1" spans="1:3">
      <c r="A139" s="148">
        <v>2146406</v>
      </c>
      <c r="B139" s="145" t="s">
        <v>1064</v>
      </c>
      <c r="C139" s="146"/>
    </row>
    <row r="140" ht="23" customHeight="1" spans="1:3">
      <c r="A140" s="148">
        <v>2146407</v>
      </c>
      <c r="B140" s="145" t="s">
        <v>1065</v>
      </c>
      <c r="C140" s="146"/>
    </row>
    <row r="141" ht="23" customHeight="1" spans="1:3">
      <c r="A141" s="148">
        <v>2146499</v>
      </c>
      <c r="B141" s="145" t="s">
        <v>1066</v>
      </c>
      <c r="C141" s="146"/>
    </row>
    <row r="142" ht="23" customHeight="1" spans="1:3">
      <c r="A142" s="147">
        <v>21468</v>
      </c>
      <c r="B142" s="142" t="s">
        <v>1067</v>
      </c>
      <c r="C142" s="143"/>
    </row>
    <row r="143" ht="23" customHeight="1" spans="1:3">
      <c r="A143" s="148">
        <v>2146801</v>
      </c>
      <c r="B143" s="145" t="s">
        <v>1068</v>
      </c>
      <c r="C143" s="146"/>
    </row>
    <row r="144" ht="23" customHeight="1" spans="1:3">
      <c r="A144" s="148">
        <v>2146802</v>
      </c>
      <c r="B144" s="145" t="s">
        <v>1069</v>
      </c>
      <c r="C144" s="146"/>
    </row>
    <row r="145" ht="23" customHeight="1" spans="1:3">
      <c r="A145" s="148">
        <v>2146803</v>
      </c>
      <c r="B145" s="145" t="s">
        <v>1070</v>
      </c>
      <c r="C145" s="146"/>
    </row>
    <row r="146" ht="23" customHeight="1" spans="1:3">
      <c r="A146" s="148">
        <v>2146804</v>
      </c>
      <c r="B146" s="145" t="s">
        <v>1071</v>
      </c>
      <c r="C146" s="146"/>
    </row>
    <row r="147" ht="23" customHeight="1" spans="1:3">
      <c r="A147" s="148">
        <v>2146805</v>
      </c>
      <c r="B147" s="145" t="s">
        <v>1072</v>
      </c>
      <c r="C147" s="146"/>
    </row>
    <row r="148" ht="23" customHeight="1" spans="1:3">
      <c r="A148" s="148">
        <v>2146899</v>
      </c>
      <c r="B148" s="145" t="s">
        <v>1073</v>
      </c>
      <c r="C148" s="146"/>
    </row>
    <row r="149" ht="23" customHeight="1" spans="1:3">
      <c r="A149" s="147">
        <v>21469</v>
      </c>
      <c r="B149" s="142" t="s">
        <v>1074</v>
      </c>
      <c r="C149" s="143"/>
    </row>
    <row r="150" ht="23" customHeight="1" spans="1:3">
      <c r="A150" s="148">
        <v>2146901</v>
      </c>
      <c r="B150" s="145" t="s">
        <v>1075</v>
      </c>
      <c r="C150" s="146"/>
    </row>
    <row r="151" ht="23" customHeight="1" spans="1:3">
      <c r="A151" s="148">
        <v>2146902</v>
      </c>
      <c r="B151" s="145" t="s">
        <v>1076</v>
      </c>
      <c r="C151" s="146"/>
    </row>
    <row r="152" ht="23" customHeight="1" spans="1:3">
      <c r="A152" s="148">
        <v>2146903</v>
      </c>
      <c r="B152" s="145" t="s">
        <v>1077</v>
      </c>
      <c r="C152" s="146"/>
    </row>
    <row r="153" ht="23" customHeight="1" spans="1:3">
      <c r="A153" s="148">
        <v>2146904</v>
      </c>
      <c r="B153" s="145" t="s">
        <v>1078</v>
      </c>
      <c r="C153" s="146"/>
    </row>
    <row r="154" ht="23" customHeight="1" spans="1:3">
      <c r="A154" s="148">
        <v>2146906</v>
      </c>
      <c r="B154" s="145" t="s">
        <v>1079</v>
      </c>
      <c r="C154" s="146"/>
    </row>
    <row r="155" ht="23" customHeight="1" spans="1:3">
      <c r="A155" s="148">
        <v>2146907</v>
      </c>
      <c r="B155" s="145" t="s">
        <v>1080</v>
      </c>
      <c r="C155" s="146"/>
    </row>
    <row r="156" ht="23" customHeight="1" spans="1:3">
      <c r="A156" s="148">
        <v>2146908</v>
      </c>
      <c r="B156" s="145" t="s">
        <v>1081</v>
      </c>
      <c r="C156" s="146"/>
    </row>
    <row r="157" ht="23" customHeight="1" spans="1:3">
      <c r="A157" s="148">
        <v>2146999</v>
      </c>
      <c r="B157" s="145" t="s">
        <v>1082</v>
      </c>
      <c r="C157" s="146"/>
    </row>
    <row r="158" ht="34" customHeight="1" spans="1:3">
      <c r="A158" s="147">
        <v>21470</v>
      </c>
      <c r="B158" s="142" t="s">
        <v>1083</v>
      </c>
      <c r="C158" s="143"/>
    </row>
    <row r="159" ht="22" customHeight="1" spans="1:3">
      <c r="A159" s="148">
        <v>2147001</v>
      </c>
      <c r="B159" s="145" t="s">
        <v>1084</v>
      </c>
      <c r="C159" s="146"/>
    </row>
    <row r="160" ht="35" customHeight="1" spans="1:3">
      <c r="A160" s="148">
        <v>2147099</v>
      </c>
      <c r="B160" s="145" t="s">
        <v>1085</v>
      </c>
      <c r="C160" s="146"/>
    </row>
    <row r="161" ht="22" customHeight="1" spans="1:3">
      <c r="A161" s="147">
        <v>21471</v>
      </c>
      <c r="B161" s="142" t="s">
        <v>1086</v>
      </c>
      <c r="C161" s="143"/>
    </row>
    <row r="162" ht="22" customHeight="1" spans="1:3">
      <c r="A162" s="148">
        <v>2147101</v>
      </c>
      <c r="B162" s="145" t="s">
        <v>1084</v>
      </c>
      <c r="C162" s="146"/>
    </row>
    <row r="163" ht="22" customHeight="1" spans="1:3">
      <c r="A163" s="148">
        <v>2147199</v>
      </c>
      <c r="B163" s="145" t="s">
        <v>1087</v>
      </c>
      <c r="C163" s="146"/>
    </row>
    <row r="164" ht="22" customHeight="1" spans="1:3">
      <c r="A164" s="147">
        <v>21472</v>
      </c>
      <c r="B164" s="142" t="s">
        <v>1088</v>
      </c>
      <c r="C164" s="143"/>
    </row>
    <row r="165" ht="22" customHeight="1" spans="1:3">
      <c r="A165" s="147">
        <v>21562</v>
      </c>
      <c r="B165" s="142" t="s">
        <v>1089</v>
      </c>
      <c r="C165" s="143"/>
    </row>
    <row r="166" ht="22" customHeight="1" spans="1:3">
      <c r="A166" s="148">
        <v>2156201</v>
      </c>
      <c r="B166" s="145" t="s">
        <v>1090</v>
      </c>
      <c r="C166" s="146"/>
    </row>
    <row r="167" ht="22" customHeight="1" spans="1:3">
      <c r="A167" s="148">
        <v>2156202</v>
      </c>
      <c r="B167" s="145" t="s">
        <v>1091</v>
      </c>
      <c r="C167" s="146"/>
    </row>
    <row r="168" ht="22" customHeight="1" spans="1:3">
      <c r="A168" s="148">
        <v>2156299</v>
      </c>
      <c r="B168" s="145" t="s">
        <v>1092</v>
      </c>
      <c r="C168" s="146"/>
    </row>
    <row r="169" ht="22" customHeight="1" spans="1:3">
      <c r="A169" s="147">
        <v>217</v>
      </c>
      <c r="B169" s="141" t="s">
        <v>500</v>
      </c>
      <c r="C169" s="146">
        <v>39062</v>
      </c>
    </row>
    <row r="170" ht="22" customHeight="1" spans="1:3">
      <c r="A170" s="147">
        <v>21704</v>
      </c>
      <c r="B170" s="142" t="s">
        <v>1093</v>
      </c>
      <c r="C170" s="143"/>
    </row>
    <row r="171" ht="22" customHeight="1" spans="1:3">
      <c r="A171" s="148">
        <v>2170402</v>
      </c>
      <c r="B171" s="145" t="s">
        <v>1094</v>
      </c>
      <c r="C171" s="146"/>
    </row>
    <row r="172" ht="22" customHeight="1" spans="1:3">
      <c r="A172" s="148">
        <v>2170403</v>
      </c>
      <c r="B172" s="145" t="s">
        <v>1095</v>
      </c>
      <c r="C172" s="146"/>
    </row>
    <row r="173" ht="22" customHeight="1" spans="1:3">
      <c r="A173" s="147">
        <v>22904</v>
      </c>
      <c r="B173" s="142" t="s">
        <v>1096</v>
      </c>
      <c r="C173" s="143">
        <v>37262</v>
      </c>
    </row>
    <row r="174" ht="22" customHeight="1" spans="1:3">
      <c r="A174" s="148">
        <v>2290401</v>
      </c>
      <c r="B174" s="145" t="s">
        <v>1097</v>
      </c>
      <c r="C174" s="146">
        <v>29533</v>
      </c>
    </row>
    <row r="175" ht="22" customHeight="1" spans="1:3">
      <c r="A175" s="148">
        <v>2290402</v>
      </c>
      <c r="B175" s="145" t="s">
        <v>1098</v>
      </c>
      <c r="C175" s="146"/>
    </row>
    <row r="176" ht="22" customHeight="1" spans="1:3">
      <c r="A176" s="148">
        <v>2290403</v>
      </c>
      <c r="B176" s="145" t="s">
        <v>1099</v>
      </c>
      <c r="C176" s="146">
        <v>7729</v>
      </c>
    </row>
    <row r="177" ht="22" customHeight="1" spans="1:3">
      <c r="A177" s="147">
        <v>22908</v>
      </c>
      <c r="B177" s="142" t="s">
        <v>1100</v>
      </c>
      <c r="C177" s="143"/>
    </row>
    <row r="178" ht="22" customHeight="1" spans="1:3">
      <c r="A178" s="148">
        <v>2290802</v>
      </c>
      <c r="B178" s="145" t="s">
        <v>1101</v>
      </c>
      <c r="C178" s="146"/>
    </row>
    <row r="179" ht="22" customHeight="1" spans="1:3">
      <c r="A179" s="148">
        <v>2290803</v>
      </c>
      <c r="B179" s="145" t="s">
        <v>1102</v>
      </c>
      <c r="C179" s="146"/>
    </row>
    <row r="180" ht="22" customHeight="1" spans="1:3">
      <c r="A180" s="148">
        <v>2290804</v>
      </c>
      <c r="B180" s="145" t="s">
        <v>1103</v>
      </c>
      <c r="C180" s="146"/>
    </row>
    <row r="181" ht="22" customHeight="1" spans="1:3">
      <c r="A181" s="148">
        <v>2290805</v>
      </c>
      <c r="B181" s="145" t="s">
        <v>1104</v>
      </c>
      <c r="C181" s="146"/>
    </row>
    <row r="182" ht="22" customHeight="1" spans="1:3">
      <c r="A182" s="148">
        <v>2290806</v>
      </c>
      <c r="B182" s="145" t="s">
        <v>1105</v>
      </c>
      <c r="C182" s="146"/>
    </row>
    <row r="183" ht="22" customHeight="1" spans="1:3">
      <c r="A183" s="148">
        <v>2290807</v>
      </c>
      <c r="B183" s="145" t="s">
        <v>1106</v>
      </c>
      <c r="C183" s="146"/>
    </row>
    <row r="184" ht="22" customHeight="1" spans="1:3">
      <c r="A184" s="148">
        <v>2290808</v>
      </c>
      <c r="B184" s="145" t="s">
        <v>1107</v>
      </c>
      <c r="C184" s="146"/>
    </row>
    <row r="185" ht="22" customHeight="1" spans="1:3">
      <c r="A185" s="148">
        <v>2290899</v>
      </c>
      <c r="B185" s="145" t="s">
        <v>1108</v>
      </c>
      <c r="C185" s="146"/>
    </row>
    <row r="186" ht="22" customHeight="1" spans="1:3">
      <c r="A186" s="147">
        <v>22960</v>
      </c>
      <c r="B186" s="142" t="s">
        <v>1109</v>
      </c>
      <c r="C186" s="143">
        <v>1800</v>
      </c>
    </row>
    <row r="187" ht="22" customHeight="1" spans="1:3">
      <c r="A187" s="148">
        <v>2296001</v>
      </c>
      <c r="B187" s="145" t="s">
        <v>1110</v>
      </c>
      <c r="C187" s="146"/>
    </row>
    <row r="188" ht="22" customHeight="1" spans="1:3">
      <c r="A188" s="148">
        <v>2296002</v>
      </c>
      <c r="B188" s="145" t="s">
        <v>1111</v>
      </c>
      <c r="C188" s="146"/>
    </row>
    <row r="189" ht="22" customHeight="1" spans="1:3">
      <c r="A189" s="148">
        <v>2296003</v>
      </c>
      <c r="B189" s="145" t="s">
        <v>1112</v>
      </c>
      <c r="C189" s="146"/>
    </row>
    <row r="190" ht="22" customHeight="1" spans="1:3">
      <c r="A190" s="148">
        <v>2296004</v>
      </c>
      <c r="B190" s="145" t="s">
        <v>1113</v>
      </c>
      <c r="C190" s="146"/>
    </row>
    <row r="191" ht="22" customHeight="1" spans="1:3">
      <c r="A191" s="148">
        <v>2296005</v>
      </c>
      <c r="B191" s="145" t="s">
        <v>1114</v>
      </c>
      <c r="C191" s="146"/>
    </row>
    <row r="192" ht="22" customHeight="1" spans="1:3">
      <c r="A192" s="148">
        <v>2296006</v>
      </c>
      <c r="B192" s="145" t="s">
        <v>1115</v>
      </c>
      <c r="C192" s="146"/>
    </row>
    <row r="193" ht="22" customHeight="1" spans="1:3">
      <c r="A193" s="148">
        <v>2296010</v>
      </c>
      <c r="B193" s="145" t="s">
        <v>1116</v>
      </c>
      <c r="C193" s="146"/>
    </row>
    <row r="194" ht="22" customHeight="1" spans="1:3">
      <c r="A194" s="148">
        <v>2296011</v>
      </c>
      <c r="B194" s="145" t="s">
        <v>1117</v>
      </c>
      <c r="C194" s="146"/>
    </row>
    <row r="195" ht="22" customHeight="1" spans="1:3">
      <c r="A195" s="148">
        <v>2296012</v>
      </c>
      <c r="B195" s="145" t="s">
        <v>1118</v>
      </c>
      <c r="C195" s="146"/>
    </row>
    <row r="196" ht="22" customHeight="1" spans="1:3">
      <c r="A196" s="148">
        <v>2296013</v>
      </c>
      <c r="B196" s="145" t="s">
        <v>1119</v>
      </c>
      <c r="C196" s="146"/>
    </row>
    <row r="197" ht="22" customHeight="1" spans="1:3">
      <c r="A197" s="148">
        <v>2296099</v>
      </c>
      <c r="B197" s="145" t="s">
        <v>1120</v>
      </c>
      <c r="C197" s="146">
        <v>1800</v>
      </c>
    </row>
    <row r="198" ht="22" customHeight="1" spans="1:3">
      <c r="A198" s="147">
        <v>232</v>
      </c>
      <c r="B198" s="141" t="s">
        <v>545</v>
      </c>
      <c r="C198" s="146"/>
    </row>
    <row r="199" ht="22" customHeight="1" spans="1:3">
      <c r="A199" s="147">
        <v>23204</v>
      </c>
      <c r="B199" s="142" t="s">
        <v>1121</v>
      </c>
      <c r="C199" s="143"/>
    </row>
    <row r="200" ht="22" customHeight="1" spans="1:3">
      <c r="A200" s="148">
        <v>2320401</v>
      </c>
      <c r="B200" s="145" t="s">
        <v>1122</v>
      </c>
      <c r="C200" s="146"/>
    </row>
    <row r="201" ht="22" customHeight="1" spans="1:3">
      <c r="A201" s="148">
        <v>2320405</v>
      </c>
      <c r="B201" s="145" t="s">
        <v>1123</v>
      </c>
      <c r="C201" s="146"/>
    </row>
    <row r="202" ht="22" customHeight="1" spans="1:3">
      <c r="A202" s="148">
        <v>2320411</v>
      </c>
      <c r="B202" s="145" t="s">
        <v>1124</v>
      </c>
      <c r="C202" s="146"/>
    </row>
    <row r="203" ht="22" customHeight="1" spans="1:3">
      <c r="A203" s="148">
        <v>2320413</v>
      </c>
      <c r="B203" s="145" t="s">
        <v>1125</v>
      </c>
      <c r="C203" s="146"/>
    </row>
    <row r="204" ht="22" customHeight="1" spans="1:3">
      <c r="A204" s="148">
        <v>2320414</v>
      </c>
      <c r="B204" s="145" t="s">
        <v>1126</v>
      </c>
      <c r="C204" s="146"/>
    </row>
    <row r="205" ht="22" customHeight="1" spans="1:3">
      <c r="A205" s="148">
        <v>2320416</v>
      </c>
      <c r="B205" s="145" t="s">
        <v>1127</v>
      </c>
      <c r="C205" s="146"/>
    </row>
    <row r="206" ht="22" customHeight="1" spans="1:3">
      <c r="A206" s="148">
        <v>2320417</v>
      </c>
      <c r="B206" s="145" t="s">
        <v>1128</v>
      </c>
      <c r="C206" s="146"/>
    </row>
    <row r="207" ht="22" customHeight="1" spans="1:3">
      <c r="A207" s="148">
        <v>2320418</v>
      </c>
      <c r="B207" s="145" t="s">
        <v>1129</v>
      </c>
      <c r="C207" s="146"/>
    </row>
    <row r="208" ht="22" customHeight="1" spans="1:3">
      <c r="A208" s="148">
        <v>2320419</v>
      </c>
      <c r="B208" s="145" t="s">
        <v>1130</v>
      </c>
      <c r="C208" s="146"/>
    </row>
    <row r="209" ht="22" customHeight="1" spans="1:3">
      <c r="A209" s="148">
        <v>2320420</v>
      </c>
      <c r="B209" s="145" t="s">
        <v>1131</v>
      </c>
      <c r="C209" s="146"/>
    </row>
    <row r="210" ht="22" customHeight="1" spans="1:3">
      <c r="A210" s="148">
        <v>2320431</v>
      </c>
      <c r="B210" s="145" t="s">
        <v>1132</v>
      </c>
      <c r="C210" s="146"/>
    </row>
    <row r="211" ht="22" customHeight="1" spans="1:3">
      <c r="A211" s="148">
        <v>2320432</v>
      </c>
      <c r="B211" s="145" t="s">
        <v>1133</v>
      </c>
      <c r="C211" s="146"/>
    </row>
    <row r="212" ht="22" customHeight="1" spans="1:3">
      <c r="A212" s="148">
        <v>2320433</v>
      </c>
      <c r="B212" s="145" t="s">
        <v>1134</v>
      </c>
      <c r="C212" s="146"/>
    </row>
    <row r="213" ht="22" customHeight="1" spans="1:3">
      <c r="A213" s="148">
        <v>2320498</v>
      </c>
      <c r="B213" s="145" t="s">
        <v>1135</v>
      </c>
      <c r="C213" s="146"/>
    </row>
    <row r="214" ht="22" customHeight="1" spans="1:3">
      <c r="A214" s="148">
        <v>2320499</v>
      </c>
      <c r="B214" s="145" t="s">
        <v>1136</v>
      </c>
      <c r="C214" s="146"/>
    </row>
    <row r="215" ht="22" customHeight="1" spans="1:3">
      <c r="A215" s="147">
        <v>23304</v>
      </c>
      <c r="B215" s="142" t="s">
        <v>1137</v>
      </c>
      <c r="C215" s="143"/>
    </row>
    <row r="216" ht="22" customHeight="1" spans="1:3">
      <c r="A216" s="148">
        <v>2330401</v>
      </c>
      <c r="B216" s="145" t="s">
        <v>1138</v>
      </c>
      <c r="C216" s="146"/>
    </row>
    <row r="217" ht="22" customHeight="1" spans="1:3">
      <c r="A217" s="148">
        <v>2330405</v>
      </c>
      <c r="B217" s="145" t="s">
        <v>1139</v>
      </c>
      <c r="C217" s="146"/>
    </row>
    <row r="218" ht="22" customHeight="1" spans="1:3">
      <c r="A218" s="148">
        <v>2330411</v>
      </c>
      <c r="B218" s="145" t="s">
        <v>1140</v>
      </c>
      <c r="C218" s="146"/>
    </row>
    <row r="219" ht="22" customHeight="1" spans="1:3">
      <c r="A219" s="148">
        <v>2330413</v>
      </c>
      <c r="B219" s="145" t="s">
        <v>1141</v>
      </c>
      <c r="C219" s="146"/>
    </row>
    <row r="220" ht="22" customHeight="1" spans="1:3">
      <c r="A220" s="148">
        <v>2330414</v>
      </c>
      <c r="B220" s="145" t="s">
        <v>1142</v>
      </c>
      <c r="C220" s="146"/>
    </row>
    <row r="221" ht="22" customHeight="1" spans="1:3">
      <c r="A221" s="148">
        <v>2330416</v>
      </c>
      <c r="B221" s="145" t="s">
        <v>1143</v>
      </c>
      <c r="C221" s="146"/>
    </row>
    <row r="222" ht="22" customHeight="1" spans="1:3">
      <c r="A222" s="148">
        <v>2330417</v>
      </c>
      <c r="B222" s="145" t="s">
        <v>1144</v>
      </c>
      <c r="C222" s="146"/>
    </row>
    <row r="223" ht="22" customHeight="1" spans="1:3">
      <c r="A223" s="148">
        <v>2330418</v>
      </c>
      <c r="B223" s="145" t="s">
        <v>1145</v>
      </c>
      <c r="C223" s="146"/>
    </row>
    <row r="224" ht="22" customHeight="1" spans="1:3">
      <c r="A224" s="148">
        <v>2330419</v>
      </c>
      <c r="B224" s="145" t="s">
        <v>1146</v>
      </c>
      <c r="C224" s="146"/>
    </row>
    <row r="225" ht="22" customHeight="1" spans="1:3">
      <c r="A225" s="148">
        <v>2330420</v>
      </c>
      <c r="B225" s="145" t="s">
        <v>1147</v>
      </c>
      <c r="C225" s="146"/>
    </row>
    <row r="226" ht="22" customHeight="1" spans="1:3">
      <c r="A226" s="148">
        <v>2330431</v>
      </c>
      <c r="B226" s="145" t="s">
        <v>1148</v>
      </c>
      <c r="C226" s="146"/>
    </row>
    <row r="227" ht="22" customHeight="1" spans="1:3">
      <c r="A227" s="148">
        <v>2330432</v>
      </c>
      <c r="B227" s="145" t="s">
        <v>1149</v>
      </c>
      <c r="C227" s="146"/>
    </row>
    <row r="228" ht="22" customHeight="1" spans="1:3">
      <c r="A228" s="148">
        <v>2330433</v>
      </c>
      <c r="B228" s="145" t="s">
        <v>1150</v>
      </c>
      <c r="C228" s="146"/>
    </row>
    <row r="229" ht="22" customHeight="1" spans="1:3">
      <c r="A229" s="148">
        <v>2330498</v>
      </c>
      <c r="B229" s="145" t="s">
        <v>1151</v>
      </c>
      <c r="C229" s="146"/>
    </row>
    <row r="230" ht="22" customHeight="1" spans="1:3">
      <c r="A230" s="148">
        <v>2330499</v>
      </c>
      <c r="B230" s="145" t="s">
        <v>1152</v>
      </c>
      <c r="C230" s="146"/>
    </row>
    <row r="231" ht="22" customHeight="1" spans="1:3">
      <c r="A231" s="149"/>
      <c r="B231" s="150" t="s">
        <v>1153</v>
      </c>
      <c r="C231" s="151">
        <v>64011</v>
      </c>
    </row>
    <row r="232" ht="19.5" customHeight="1"/>
    <row r="233" ht="19.5" customHeight="1"/>
    <row r="234" customFormat="1" ht="19.5" customHeight="1" spans="1:3">
      <c r="A234" s="1"/>
      <c r="B234" s="1"/>
      <c r="C234" s="1"/>
    </row>
    <row r="235" s="1" customFormat="1" ht="19.5" customHeight="1"/>
  </sheetData>
  <sheetProtection formatCells="0" formatColumns="0" formatRows="0"/>
  <mergeCells count="1">
    <mergeCell ref="A2:C2"/>
  </mergeCells>
  <printOptions horizontalCentered="1"/>
  <pageMargins left="0.708333333333333" right="0.708333333333333" top="0.354166666666667" bottom="0.314583333333333" header="0.314583333333333" footer="0.118055555555556"/>
  <pageSetup paperSize="9" orientation="portrait" horizontalDpi="600"/>
  <headerFooter alignWithMargins="0">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4"/>
  <sheetViews>
    <sheetView workbookViewId="0">
      <selection activeCell="C7" sqref="C7"/>
    </sheetView>
  </sheetViews>
  <sheetFormatPr defaultColWidth="12.1666666666667" defaultRowHeight="11.25" outlineLevelCol="2"/>
  <cols>
    <col min="1" max="1" width="75" customWidth="1"/>
    <col min="2" max="2" width="29.8333333333333" customWidth="1"/>
    <col min="3" max="3" width="28.6666666666667" customWidth="1"/>
    <col min="254" max="254" width="39.5" customWidth="1"/>
    <col min="255" max="255" width="16.3333333333333" customWidth="1"/>
    <col min="256" max="256" width="16" customWidth="1"/>
    <col min="257" max="257" width="14.3333333333333" customWidth="1"/>
    <col min="258" max="258" width="25.5" customWidth="1"/>
    <col min="259" max="259" width="28.6666666666667" customWidth="1"/>
    <col min="510" max="510" width="39.5" customWidth="1"/>
    <col min="511" max="511" width="16.3333333333333" customWidth="1"/>
    <col min="512" max="512" width="16" customWidth="1"/>
    <col min="513" max="513" width="14.3333333333333" customWidth="1"/>
    <col min="514" max="514" width="25.5" customWidth="1"/>
    <col min="515" max="515" width="28.6666666666667" customWidth="1"/>
    <col min="766" max="766" width="39.5" customWidth="1"/>
    <col min="767" max="767" width="16.3333333333333" customWidth="1"/>
    <col min="768" max="768" width="16" customWidth="1"/>
    <col min="769" max="769" width="14.3333333333333" customWidth="1"/>
    <col min="770" max="770" width="25.5" customWidth="1"/>
    <col min="771" max="771" width="28.6666666666667" customWidth="1"/>
    <col min="1022" max="1022" width="39.5" customWidth="1"/>
    <col min="1023" max="1023" width="16.3333333333333" customWidth="1"/>
    <col min="1024" max="1024" width="16" customWidth="1"/>
    <col min="1025" max="1025" width="14.3333333333333" customWidth="1"/>
    <col min="1026" max="1026" width="25.5" customWidth="1"/>
    <col min="1027" max="1027" width="28.6666666666667" customWidth="1"/>
    <col min="1278" max="1278" width="39.5" customWidth="1"/>
    <col min="1279" max="1279" width="16.3333333333333" customWidth="1"/>
    <col min="1280" max="1280" width="16" customWidth="1"/>
    <col min="1281" max="1281" width="14.3333333333333" customWidth="1"/>
    <col min="1282" max="1282" width="25.5" customWidth="1"/>
    <col min="1283" max="1283" width="28.6666666666667" customWidth="1"/>
    <col min="1534" max="1534" width="39.5" customWidth="1"/>
    <col min="1535" max="1535" width="16.3333333333333" customWidth="1"/>
    <col min="1536" max="1536" width="16" customWidth="1"/>
    <col min="1537" max="1537" width="14.3333333333333" customWidth="1"/>
    <col min="1538" max="1538" width="25.5" customWidth="1"/>
    <col min="1539" max="1539" width="28.6666666666667" customWidth="1"/>
    <col min="1790" max="1790" width="39.5" customWidth="1"/>
    <col min="1791" max="1791" width="16.3333333333333" customWidth="1"/>
    <col min="1792" max="1792" width="16" customWidth="1"/>
    <col min="1793" max="1793" width="14.3333333333333" customWidth="1"/>
    <col min="1794" max="1794" width="25.5" customWidth="1"/>
    <col min="1795" max="1795" width="28.6666666666667" customWidth="1"/>
    <col min="2046" max="2046" width="39.5" customWidth="1"/>
    <col min="2047" max="2047" width="16.3333333333333" customWidth="1"/>
    <col min="2048" max="2048" width="16" customWidth="1"/>
    <col min="2049" max="2049" width="14.3333333333333" customWidth="1"/>
    <col min="2050" max="2050" width="25.5" customWidth="1"/>
    <col min="2051" max="2051" width="28.6666666666667" customWidth="1"/>
    <col min="2302" max="2302" width="39.5" customWidth="1"/>
    <col min="2303" max="2303" width="16.3333333333333" customWidth="1"/>
    <col min="2304" max="2304" width="16" customWidth="1"/>
    <col min="2305" max="2305" width="14.3333333333333" customWidth="1"/>
    <col min="2306" max="2306" width="25.5" customWidth="1"/>
    <col min="2307" max="2307" width="28.6666666666667" customWidth="1"/>
    <col min="2558" max="2558" width="39.5" customWidth="1"/>
    <col min="2559" max="2559" width="16.3333333333333" customWidth="1"/>
    <col min="2560" max="2560" width="16" customWidth="1"/>
    <col min="2561" max="2561" width="14.3333333333333" customWidth="1"/>
    <col min="2562" max="2562" width="25.5" customWidth="1"/>
    <col min="2563" max="2563" width="28.6666666666667" customWidth="1"/>
    <col min="2814" max="2814" width="39.5" customWidth="1"/>
    <col min="2815" max="2815" width="16.3333333333333" customWidth="1"/>
    <col min="2816" max="2816" width="16" customWidth="1"/>
    <col min="2817" max="2817" width="14.3333333333333" customWidth="1"/>
    <col min="2818" max="2818" width="25.5" customWidth="1"/>
    <col min="2819" max="2819" width="28.6666666666667" customWidth="1"/>
    <col min="3070" max="3070" width="39.5" customWidth="1"/>
    <col min="3071" max="3071" width="16.3333333333333" customWidth="1"/>
    <col min="3072" max="3072" width="16" customWidth="1"/>
    <col min="3073" max="3073" width="14.3333333333333" customWidth="1"/>
    <col min="3074" max="3074" width="25.5" customWidth="1"/>
    <col min="3075" max="3075" width="28.6666666666667" customWidth="1"/>
    <col min="3326" max="3326" width="39.5" customWidth="1"/>
    <col min="3327" max="3327" width="16.3333333333333" customWidth="1"/>
    <col min="3328" max="3328" width="16" customWidth="1"/>
    <col min="3329" max="3329" width="14.3333333333333" customWidth="1"/>
    <col min="3330" max="3330" width="25.5" customWidth="1"/>
    <col min="3331" max="3331" width="28.6666666666667" customWidth="1"/>
    <col min="3582" max="3582" width="39.5" customWidth="1"/>
    <col min="3583" max="3583" width="16.3333333333333" customWidth="1"/>
    <col min="3584" max="3584" width="16" customWidth="1"/>
    <col min="3585" max="3585" width="14.3333333333333" customWidth="1"/>
    <col min="3586" max="3586" width="25.5" customWidth="1"/>
    <col min="3587" max="3587" width="28.6666666666667" customWidth="1"/>
    <col min="3838" max="3838" width="39.5" customWidth="1"/>
    <col min="3839" max="3839" width="16.3333333333333" customWidth="1"/>
    <col min="3840" max="3840" width="16" customWidth="1"/>
    <col min="3841" max="3841" width="14.3333333333333" customWidth="1"/>
    <col min="3842" max="3842" width="25.5" customWidth="1"/>
    <col min="3843" max="3843" width="28.6666666666667" customWidth="1"/>
    <col min="4094" max="4094" width="39.5" customWidth="1"/>
    <col min="4095" max="4095" width="16.3333333333333" customWidth="1"/>
    <col min="4096" max="4096" width="16" customWidth="1"/>
    <col min="4097" max="4097" width="14.3333333333333" customWidth="1"/>
    <col min="4098" max="4098" width="25.5" customWidth="1"/>
    <col min="4099" max="4099" width="28.6666666666667" customWidth="1"/>
    <col min="4350" max="4350" width="39.5" customWidth="1"/>
    <col min="4351" max="4351" width="16.3333333333333" customWidth="1"/>
    <col min="4352" max="4352" width="16" customWidth="1"/>
    <col min="4353" max="4353" width="14.3333333333333" customWidth="1"/>
    <col min="4354" max="4354" width="25.5" customWidth="1"/>
    <col min="4355" max="4355" width="28.6666666666667" customWidth="1"/>
    <col min="4606" max="4606" width="39.5" customWidth="1"/>
    <col min="4607" max="4607" width="16.3333333333333" customWidth="1"/>
    <col min="4608" max="4608" width="16" customWidth="1"/>
    <col min="4609" max="4609" width="14.3333333333333" customWidth="1"/>
    <col min="4610" max="4610" width="25.5" customWidth="1"/>
    <col min="4611" max="4611" width="28.6666666666667" customWidth="1"/>
    <col min="4862" max="4862" width="39.5" customWidth="1"/>
    <col min="4863" max="4863" width="16.3333333333333" customWidth="1"/>
    <col min="4864" max="4864" width="16" customWidth="1"/>
    <col min="4865" max="4865" width="14.3333333333333" customWidth="1"/>
    <col min="4866" max="4866" width="25.5" customWidth="1"/>
    <col min="4867" max="4867" width="28.6666666666667" customWidth="1"/>
    <col min="5118" max="5118" width="39.5" customWidth="1"/>
    <col min="5119" max="5119" width="16.3333333333333" customWidth="1"/>
    <col min="5120" max="5120" width="16" customWidth="1"/>
    <col min="5121" max="5121" width="14.3333333333333" customWidth="1"/>
    <col min="5122" max="5122" width="25.5" customWidth="1"/>
    <col min="5123" max="5123" width="28.6666666666667" customWidth="1"/>
    <col min="5374" max="5374" width="39.5" customWidth="1"/>
    <col min="5375" max="5375" width="16.3333333333333" customWidth="1"/>
    <col min="5376" max="5376" width="16" customWidth="1"/>
    <col min="5377" max="5377" width="14.3333333333333" customWidth="1"/>
    <col min="5378" max="5378" width="25.5" customWidth="1"/>
    <col min="5379" max="5379" width="28.6666666666667" customWidth="1"/>
    <col min="5630" max="5630" width="39.5" customWidth="1"/>
    <col min="5631" max="5631" width="16.3333333333333" customWidth="1"/>
    <col min="5632" max="5632" width="16" customWidth="1"/>
    <col min="5633" max="5633" width="14.3333333333333" customWidth="1"/>
    <col min="5634" max="5634" width="25.5" customWidth="1"/>
    <col min="5635" max="5635" width="28.6666666666667" customWidth="1"/>
    <col min="5886" max="5886" width="39.5" customWidth="1"/>
    <col min="5887" max="5887" width="16.3333333333333" customWidth="1"/>
    <col min="5888" max="5888" width="16" customWidth="1"/>
    <col min="5889" max="5889" width="14.3333333333333" customWidth="1"/>
    <col min="5890" max="5890" width="25.5" customWidth="1"/>
    <col min="5891" max="5891" width="28.6666666666667" customWidth="1"/>
    <col min="6142" max="6142" width="39.5" customWidth="1"/>
    <col min="6143" max="6143" width="16.3333333333333" customWidth="1"/>
    <col min="6144" max="6144" width="16" customWidth="1"/>
    <col min="6145" max="6145" width="14.3333333333333" customWidth="1"/>
    <col min="6146" max="6146" width="25.5" customWidth="1"/>
    <col min="6147" max="6147" width="28.6666666666667" customWidth="1"/>
    <col min="6398" max="6398" width="39.5" customWidth="1"/>
    <col min="6399" max="6399" width="16.3333333333333" customWidth="1"/>
    <col min="6400" max="6400" width="16" customWidth="1"/>
    <col min="6401" max="6401" width="14.3333333333333" customWidth="1"/>
    <col min="6402" max="6402" width="25.5" customWidth="1"/>
    <col min="6403" max="6403" width="28.6666666666667" customWidth="1"/>
    <col min="6654" max="6654" width="39.5" customWidth="1"/>
    <col min="6655" max="6655" width="16.3333333333333" customWidth="1"/>
    <col min="6656" max="6656" width="16" customWidth="1"/>
    <col min="6657" max="6657" width="14.3333333333333" customWidth="1"/>
    <col min="6658" max="6658" width="25.5" customWidth="1"/>
    <col min="6659" max="6659" width="28.6666666666667" customWidth="1"/>
    <col min="6910" max="6910" width="39.5" customWidth="1"/>
    <col min="6911" max="6911" width="16.3333333333333" customWidth="1"/>
    <col min="6912" max="6912" width="16" customWidth="1"/>
    <col min="6913" max="6913" width="14.3333333333333" customWidth="1"/>
    <col min="6914" max="6914" width="25.5" customWidth="1"/>
    <col min="6915" max="6915" width="28.6666666666667" customWidth="1"/>
    <col min="7166" max="7166" width="39.5" customWidth="1"/>
    <col min="7167" max="7167" width="16.3333333333333" customWidth="1"/>
    <col min="7168" max="7168" width="16" customWidth="1"/>
    <col min="7169" max="7169" width="14.3333333333333" customWidth="1"/>
    <col min="7170" max="7170" width="25.5" customWidth="1"/>
    <col min="7171" max="7171" width="28.6666666666667" customWidth="1"/>
    <col min="7422" max="7422" width="39.5" customWidth="1"/>
    <col min="7423" max="7423" width="16.3333333333333" customWidth="1"/>
    <col min="7424" max="7424" width="16" customWidth="1"/>
    <col min="7425" max="7425" width="14.3333333333333" customWidth="1"/>
    <col min="7426" max="7426" width="25.5" customWidth="1"/>
    <col min="7427" max="7427" width="28.6666666666667" customWidth="1"/>
    <col min="7678" max="7678" width="39.5" customWidth="1"/>
    <col min="7679" max="7679" width="16.3333333333333" customWidth="1"/>
    <col min="7680" max="7680" width="16" customWidth="1"/>
    <col min="7681" max="7681" width="14.3333333333333" customWidth="1"/>
    <col min="7682" max="7682" width="25.5" customWidth="1"/>
    <col min="7683" max="7683" width="28.6666666666667" customWidth="1"/>
    <col min="7934" max="7934" width="39.5" customWidth="1"/>
    <col min="7935" max="7935" width="16.3333333333333" customWidth="1"/>
    <col min="7936" max="7936" width="16" customWidth="1"/>
    <col min="7937" max="7937" width="14.3333333333333" customWidth="1"/>
    <col min="7938" max="7938" width="25.5" customWidth="1"/>
    <col min="7939" max="7939" width="28.6666666666667" customWidth="1"/>
    <col min="8190" max="8190" width="39.5" customWidth="1"/>
    <col min="8191" max="8191" width="16.3333333333333" customWidth="1"/>
    <col min="8192" max="8192" width="16" customWidth="1"/>
    <col min="8193" max="8193" width="14.3333333333333" customWidth="1"/>
    <col min="8194" max="8194" width="25.5" customWidth="1"/>
    <col min="8195" max="8195" width="28.6666666666667" customWidth="1"/>
    <col min="8446" max="8446" width="39.5" customWidth="1"/>
    <col min="8447" max="8447" width="16.3333333333333" customWidth="1"/>
    <col min="8448" max="8448" width="16" customWidth="1"/>
    <col min="8449" max="8449" width="14.3333333333333" customWidth="1"/>
    <col min="8450" max="8450" width="25.5" customWidth="1"/>
    <col min="8451" max="8451" width="28.6666666666667" customWidth="1"/>
    <col min="8702" max="8702" width="39.5" customWidth="1"/>
    <col min="8703" max="8703" width="16.3333333333333" customWidth="1"/>
    <col min="8704" max="8704" width="16" customWidth="1"/>
    <col min="8705" max="8705" width="14.3333333333333" customWidth="1"/>
    <col min="8706" max="8706" width="25.5" customWidth="1"/>
    <col min="8707" max="8707" width="28.6666666666667" customWidth="1"/>
    <col min="8958" max="8958" width="39.5" customWidth="1"/>
    <col min="8959" max="8959" width="16.3333333333333" customWidth="1"/>
    <col min="8960" max="8960" width="16" customWidth="1"/>
    <col min="8961" max="8961" width="14.3333333333333" customWidth="1"/>
    <col min="8962" max="8962" width="25.5" customWidth="1"/>
    <col min="8963" max="8963" width="28.6666666666667" customWidth="1"/>
    <col min="9214" max="9214" width="39.5" customWidth="1"/>
    <col min="9215" max="9215" width="16.3333333333333" customWidth="1"/>
    <col min="9216" max="9216" width="16" customWidth="1"/>
    <col min="9217" max="9217" width="14.3333333333333" customWidth="1"/>
    <col min="9218" max="9218" width="25.5" customWidth="1"/>
    <col min="9219" max="9219" width="28.6666666666667" customWidth="1"/>
    <col min="9470" max="9470" width="39.5" customWidth="1"/>
    <col min="9471" max="9471" width="16.3333333333333" customWidth="1"/>
    <col min="9472" max="9472" width="16" customWidth="1"/>
    <col min="9473" max="9473" width="14.3333333333333" customWidth="1"/>
    <col min="9474" max="9474" width="25.5" customWidth="1"/>
    <col min="9475" max="9475" width="28.6666666666667" customWidth="1"/>
    <col min="9726" max="9726" width="39.5" customWidth="1"/>
    <col min="9727" max="9727" width="16.3333333333333" customWidth="1"/>
    <col min="9728" max="9728" width="16" customWidth="1"/>
    <col min="9729" max="9729" width="14.3333333333333" customWidth="1"/>
    <col min="9730" max="9730" width="25.5" customWidth="1"/>
    <col min="9731" max="9731" width="28.6666666666667" customWidth="1"/>
    <col min="9982" max="9982" width="39.5" customWidth="1"/>
    <col min="9983" max="9983" width="16.3333333333333" customWidth="1"/>
    <col min="9984" max="9984" width="16" customWidth="1"/>
    <col min="9985" max="9985" width="14.3333333333333" customWidth="1"/>
    <col min="9986" max="9986" width="25.5" customWidth="1"/>
    <col min="9987" max="9987" width="28.6666666666667" customWidth="1"/>
    <col min="10238" max="10238" width="39.5" customWidth="1"/>
    <col min="10239" max="10239" width="16.3333333333333" customWidth="1"/>
    <col min="10240" max="10240" width="16" customWidth="1"/>
    <col min="10241" max="10241" width="14.3333333333333" customWidth="1"/>
    <col min="10242" max="10242" width="25.5" customWidth="1"/>
    <col min="10243" max="10243" width="28.6666666666667" customWidth="1"/>
    <col min="10494" max="10494" width="39.5" customWidth="1"/>
    <col min="10495" max="10495" width="16.3333333333333" customWidth="1"/>
    <col min="10496" max="10496" width="16" customWidth="1"/>
    <col min="10497" max="10497" width="14.3333333333333" customWidth="1"/>
    <col min="10498" max="10498" width="25.5" customWidth="1"/>
    <col min="10499" max="10499" width="28.6666666666667" customWidth="1"/>
    <col min="10750" max="10750" width="39.5" customWidth="1"/>
    <col min="10751" max="10751" width="16.3333333333333" customWidth="1"/>
    <col min="10752" max="10752" width="16" customWidth="1"/>
    <col min="10753" max="10753" width="14.3333333333333" customWidth="1"/>
    <col min="10754" max="10754" width="25.5" customWidth="1"/>
    <col min="10755" max="10755" width="28.6666666666667" customWidth="1"/>
    <col min="11006" max="11006" width="39.5" customWidth="1"/>
    <col min="11007" max="11007" width="16.3333333333333" customWidth="1"/>
    <col min="11008" max="11008" width="16" customWidth="1"/>
    <col min="11009" max="11009" width="14.3333333333333" customWidth="1"/>
    <col min="11010" max="11010" width="25.5" customWidth="1"/>
    <col min="11011" max="11011" width="28.6666666666667" customWidth="1"/>
    <col min="11262" max="11262" width="39.5" customWidth="1"/>
    <col min="11263" max="11263" width="16.3333333333333" customWidth="1"/>
    <col min="11264" max="11264" width="16" customWidth="1"/>
    <col min="11265" max="11265" width="14.3333333333333" customWidth="1"/>
    <col min="11266" max="11266" width="25.5" customWidth="1"/>
    <col min="11267" max="11267" width="28.6666666666667" customWidth="1"/>
    <col min="11518" max="11518" width="39.5" customWidth="1"/>
    <col min="11519" max="11519" width="16.3333333333333" customWidth="1"/>
    <col min="11520" max="11520" width="16" customWidth="1"/>
    <col min="11521" max="11521" width="14.3333333333333" customWidth="1"/>
    <col min="11522" max="11522" width="25.5" customWidth="1"/>
    <col min="11523" max="11523" width="28.6666666666667" customWidth="1"/>
    <col min="11774" max="11774" width="39.5" customWidth="1"/>
    <col min="11775" max="11775" width="16.3333333333333" customWidth="1"/>
    <col min="11776" max="11776" width="16" customWidth="1"/>
    <col min="11777" max="11777" width="14.3333333333333" customWidth="1"/>
    <col min="11778" max="11778" width="25.5" customWidth="1"/>
    <col min="11779" max="11779" width="28.6666666666667" customWidth="1"/>
    <col min="12030" max="12030" width="39.5" customWidth="1"/>
    <col min="12031" max="12031" width="16.3333333333333" customWidth="1"/>
    <col min="12032" max="12032" width="16" customWidth="1"/>
    <col min="12033" max="12033" width="14.3333333333333" customWidth="1"/>
    <col min="12034" max="12034" width="25.5" customWidth="1"/>
    <col min="12035" max="12035" width="28.6666666666667" customWidth="1"/>
    <col min="12286" max="12286" width="39.5" customWidth="1"/>
    <col min="12287" max="12287" width="16.3333333333333" customWidth="1"/>
    <col min="12288" max="12288" width="16" customWidth="1"/>
    <col min="12289" max="12289" width="14.3333333333333" customWidth="1"/>
    <col min="12290" max="12290" width="25.5" customWidth="1"/>
    <col min="12291" max="12291" width="28.6666666666667" customWidth="1"/>
    <col min="12542" max="12542" width="39.5" customWidth="1"/>
    <col min="12543" max="12543" width="16.3333333333333" customWidth="1"/>
    <col min="12544" max="12544" width="16" customWidth="1"/>
    <col min="12545" max="12545" width="14.3333333333333" customWidth="1"/>
    <col min="12546" max="12546" width="25.5" customWidth="1"/>
    <col min="12547" max="12547" width="28.6666666666667" customWidth="1"/>
    <col min="12798" max="12798" width="39.5" customWidth="1"/>
    <col min="12799" max="12799" width="16.3333333333333" customWidth="1"/>
    <col min="12800" max="12800" width="16" customWidth="1"/>
    <col min="12801" max="12801" width="14.3333333333333" customWidth="1"/>
    <col min="12802" max="12802" width="25.5" customWidth="1"/>
    <col min="12803" max="12803" width="28.6666666666667" customWidth="1"/>
    <col min="13054" max="13054" width="39.5" customWidth="1"/>
    <col min="13055" max="13055" width="16.3333333333333" customWidth="1"/>
    <col min="13056" max="13056" width="16" customWidth="1"/>
    <col min="13057" max="13057" width="14.3333333333333" customWidth="1"/>
    <col min="13058" max="13058" width="25.5" customWidth="1"/>
    <col min="13059" max="13059" width="28.6666666666667" customWidth="1"/>
    <col min="13310" max="13310" width="39.5" customWidth="1"/>
    <col min="13311" max="13311" width="16.3333333333333" customWidth="1"/>
    <col min="13312" max="13312" width="16" customWidth="1"/>
    <col min="13313" max="13313" width="14.3333333333333" customWidth="1"/>
    <col min="13314" max="13314" width="25.5" customWidth="1"/>
    <col min="13315" max="13315" width="28.6666666666667" customWidth="1"/>
    <col min="13566" max="13566" width="39.5" customWidth="1"/>
    <col min="13567" max="13567" width="16.3333333333333" customWidth="1"/>
    <col min="13568" max="13568" width="16" customWidth="1"/>
    <col min="13569" max="13569" width="14.3333333333333" customWidth="1"/>
    <col min="13570" max="13570" width="25.5" customWidth="1"/>
    <col min="13571" max="13571" width="28.6666666666667" customWidth="1"/>
    <col min="13822" max="13822" width="39.5" customWidth="1"/>
    <col min="13823" max="13823" width="16.3333333333333" customWidth="1"/>
    <col min="13824" max="13824" width="16" customWidth="1"/>
    <col min="13825" max="13825" width="14.3333333333333" customWidth="1"/>
    <col min="13826" max="13826" width="25.5" customWidth="1"/>
    <col min="13827" max="13827" width="28.6666666666667" customWidth="1"/>
    <col min="14078" max="14078" width="39.5" customWidth="1"/>
    <col min="14079" max="14079" width="16.3333333333333" customWidth="1"/>
    <col min="14080" max="14080" width="16" customWidth="1"/>
    <col min="14081" max="14081" width="14.3333333333333" customWidth="1"/>
    <col min="14082" max="14082" width="25.5" customWidth="1"/>
    <col min="14083" max="14083" width="28.6666666666667" customWidth="1"/>
    <col min="14334" max="14334" width="39.5" customWidth="1"/>
    <col min="14335" max="14335" width="16.3333333333333" customWidth="1"/>
    <col min="14336" max="14336" width="16" customWidth="1"/>
    <col min="14337" max="14337" width="14.3333333333333" customWidth="1"/>
    <col min="14338" max="14338" width="25.5" customWidth="1"/>
    <col min="14339" max="14339" width="28.6666666666667" customWidth="1"/>
    <col min="14590" max="14590" width="39.5" customWidth="1"/>
    <col min="14591" max="14591" width="16.3333333333333" customWidth="1"/>
    <col min="14592" max="14592" width="16" customWidth="1"/>
    <col min="14593" max="14593" width="14.3333333333333" customWidth="1"/>
    <col min="14594" max="14594" width="25.5" customWidth="1"/>
    <col min="14595" max="14595" width="28.6666666666667" customWidth="1"/>
    <col min="14846" max="14846" width="39.5" customWidth="1"/>
    <col min="14847" max="14847" width="16.3333333333333" customWidth="1"/>
    <col min="14848" max="14848" width="16" customWidth="1"/>
    <col min="14849" max="14849" width="14.3333333333333" customWidth="1"/>
    <col min="14850" max="14850" width="25.5" customWidth="1"/>
    <col min="14851" max="14851" width="28.6666666666667" customWidth="1"/>
    <col min="15102" max="15102" width="39.5" customWidth="1"/>
    <col min="15103" max="15103" width="16.3333333333333" customWidth="1"/>
    <col min="15104" max="15104" width="16" customWidth="1"/>
    <col min="15105" max="15105" width="14.3333333333333" customWidth="1"/>
    <col min="15106" max="15106" width="25.5" customWidth="1"/>
    <col min="15107" max="15107" width="28.6666666666667" customWidth="1"/>
    <col min="15358" max="15358" width="39.5" customWidth="1"/>
    <col min="15359" max="15359" width="16.3333333333333" customWidth="1"/>
    <col min="15360" max="15360" width="16" customWidth="1"/>
    <col min="15361" max="15361" width="14.3333333333333" customWidth="1"/>
    <col min="15362" max="15362" width="25.5" customWidth="1"/>
    <col min="15363" max="15363" width="28.6666666666667" customWidth="1"/>
    <col min="15614" max="15614" width="39.5" customWidth="1"/>
    <col min="15615" max="15615" width="16.3333333333333" customWidth="1"/>
    <col min="15616" max="15616" width="16" customWidth="1"/>
    <col min="15617" max="15617" width="14.3333333333333" customWidth="1"/>
    <col min="15618" max="15618" width="25.5" customWidth="1"/>
    <col min="15619" max="15619" width="28.6666666666667" customWidth="1"/>
    <col min="15870" max="15870" width="39.5" customWidth="1"/>
    <col min="15871" max="15871" width="16.3333333333333" customWidth="1"/>
    <col min="15872" max="15872" width="16" customWidth="1"/>
    <col min="15873" max="15873" width="14.3333333333333" customWidth="1"/>
    <col min="15874" max="15874" width="25.5" customWidth="1"/>
    <col min="15875" max="15875" width="28.6666666666667" customWidth="1"/>
    <col min="16126" max="16126" width="39.5" customWidth="1"/>
    <col min="16127" max="16127" width="16.3333333333333" customWidth="1"/>
    <col min="16128" max="16128" width="16" customWidth="1"/>
    <col min="16129" max="16129" width="14.3333333333333" customWidth="1"/>
    <col min="16130" max="16130" width="25.5" customWidth="1"/>
    <col min="16131" max="16131" width="28.6666666666667" customWidth="1"/>
  </cols>
  <sheetData>
    <row r="1" ht="19.5" customHeight="1" spans="1:3">
      <c r="A1" s="21" t="s">
        <v>1154</v>
      </c>
      <c r="B1" s="1"/>
      <c r="C1" s="1"/>
    </row>
    <row r="2" ht="33" customHeight="1" spans="1:3">
      <c r="A2" s="121" t="s">
        <v>1155</v>
      </c>
      <c r="B2" s="121"/>
      <c r="C2" s="1"/>
    </row>
    <row r="3" ht="19.5" customHeight="1" spans="1:3">
      <c r="A3" s="122"/>
      <c r="B3" s="123" t="s">
        <v>71</v>
      </c>
      <c r="C3" s="1"/>
    </row>
    <row r="4" ht="36" customHeight="1" spans="1:3">
      <c r="A4" s="124" t="s">
        <v>898</v>
      </c>
      <c r="B4" s="87" t="s">
        <v>73</v>
      </c>
      <c r="C4" s="1"/>
    </row>
    <row r="5" ht="19.5" customHeight="1" spans="1:3">
      <c r="A5" s="125" t="s">
        <v>899</v>
      </c>
      <c r="B5" s="126"/>
      <c r="C5" s="1"/>
    </row>
    <row r="6" ht="19.5" customHeight="1" spans="1:3">
      <c r="A6" s="125" t="s">
        <v>1156</v>
      </c>
      <c r="B6" s="127"/>
      <c r="C6" s="1"/>
    </row>
    <row r="7" ht="19.5" customHeight="1" spans="1:3">
      <c r="A7" s="125" t="s">
        <v>901</v>
      </c>
      <c r="B7" s="128"/>
      <c r="C7" s="1"/>
    </row>
    <row r="8" ht="19.5" customHeight="1" spans="1:3">
      <c r="A8" s="125" t="s">
        <v>902</v>
      </c>
      <c r="B8" s="127"/>
      <c r="C8" s="1"/>
    </row>
    <row r="9" ht="19.5" customHeight="1" spans="1:3">
      <c r="A9" s="125" t="s">
        <v>903</v>
      </c>
      <c r="B9" s="127">
        <v>334</v>
      </c>
      <c r="C9" s="1"/>
    </row>
    <row r="10" ht="19.5" customHeight="1" spans="1:3">
      <c r="A10" s="129" t="s">
        <v>904</v>
      </c>
      <c r="B10" s="127"/>
      <c r="C10" s="1"/>
    </row>
    <row r="11" ht="19.5" customHeight="1" spans="1:3">
      <c r="A11" s="129" t="s">
        <v>1157</v>
      </c>
      <c r="B11" s="127">
        <v>100</v>
      </c>
      <c r="C11" s="1"/>
    </row>
    <row r="12" ht="19.5" customHeight="1" spans="1:3">
      <c r="A12" s="130" t="s">
        <v>1158</v>
      </c>
      <c r="B12" s="127">
        <v>24515</v>
      </c>
      <c r="C12" s="1"/>
    </row>
    <row r="13" ht="19.5" customHeight="1" spans="1:3">
      <c r="A13" s="129" t="s">
        <v>1159</v>
      </c>
      <c r="B13" s="127"/>
      <c r="C13" s="1"/>
    </row>
    <row r="14" ht="19.5" customHeight="1" spans="1:3">
      <c r="A14" s="129" t="s">
        <v>1160</v>
      </c>
      <c r="B14" s="127">
        <v>1366</v>
      </c>
      <c r="C14" s="1"/>
    </row>
    <row r="15" ht="19.5" customHeight="1" spans="1:3">
      <c r="A15" s="129" t="s">
        <v>1161</v>
      </c>
      <c r="B15" s="126"/>
      <c r="C15" s="1"/>
    </row>
    <row r="16" ht="19.5" customHeight="1" spans="1:3">
      <c r="A16" s="129" t="s">
        <v>1162</v>
      </c>
      <c r="B16" s="126"/>
      <c r="C16" s="1"/>
    </row>
    <row r="17" ht="19.5" customHeight="1" spans="1:2">
      <c r="A17" s="129" t="s">
        <v>1163</v>
      </c>
      <c r="B17" s="126"/>
    </row>
    <row r="18" ht="19.5" customHeight="1" spans="1:2">
      <c r="A18" s="129"/>
      <c r="B18" s="126"/>
    </row>
    <row r="19" ht="19.5" customHeight="1" spans="1:2">
      <c r="A19" s="129"/>
      <c r="B19" s="126"/>
    </row>
    <row r="20" ht="19.5" customHeight="1" spans="1:2">
      <c r="A20" s="129"/>
      <c r="B20" s="126"/>
    </row>
    <row r="21" ht="19.5" customHeight="1" spans="1:2">
      <c r="A21" s="129"/>
      <c r="B21" s="126"/>
    </row>
    <row r="22" ht="19.5" customHeight="1" spans="1:2">
      <c r="A22" s="131" t="s">
        <v>945</v>
      </c>
      <c r="B22" s="132">
        <f>SUM(B5:B21)</f>
        <v>26315</v>
      </c>
    </row>
    <row r="23" ht="19.5" customHeight="1"/>
    <row r="24" ht="31.5" customHeight="1" spans="1:2">
      <c r="A24" s="133"/>
      <c r="B24" s="134"/>
    </row>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9"/>
  <sheetViews>
    <sheetView showGridLines="0" showZeros="0" workbookViewId="0">
      <selection activeCell="A2" sqref="A2:B2"/>
    </sheetView>
  </sheetViews>
  <sheetFormatPr defaultColWidth="9" defaultRowHeight="11.25" outlineLevelCol="1"/>
  <cols>
    <col min="1" max="1" width="62.1666666666667" style="1" customWidth="1"/>
    <col min="2" max="2" width="29.8333333333333" style="1" customWidth="1"/>
    <col min="3" max="5" width="12" style="1" customWidth="1"/>
    <col min="6" max="6" width="7.5" style="1" customWidth="1"/>
    <col min="7" max="7" width="1" style="1" customWidth="1"/>
    <col min="8" max="8" width="13.5" style="1" customWidth="1"/>
    <col min="9" max="9" width="7.83333333333333" style="1" customWidth="1"/>
    <col min="10" max="16384" width="9" style="1"/>
  </cols>
  <sheetData>
    <row r="1" ht="19.5" customHeight="1" spans="1:1">
      <c r="A1" s="21" t="s">
        <v>1164</v>
      </c>
    </row>
    <row r="2" ht="33" customHeight="1" spans="1:2">
      <c r="A2" s="111" t="s">
        <v>1165</v>
      </c>
      <c r="B2" s="111"/>
    </row>
    <row r="3" ht="19.5" customHeight="1" spans="1:2">
      <c r="A3" s="112"/>
      <c r="B3" s="113" t="s">
        <v>71</v>
      </c>
    </row>
    <row r="4" ht="36" customHeight="1" spans="1:2">
      <c r="A4" s="114" t="s">
        <v>776</v>
      </c>
      <c r="B4" s="114" t="s">
        <v>73</v>
      </c>
    </row>
    <row r="5" ht="19.5" customHeight="1" spans="1:2">
      <c r="A5" s="115" t="s">
        <v>780</v>
      </c>
      <c r="B5" s="116">
        <v>26315</v>
      </c>
    </row>
    <row r="6" ht="19.5" customHeight="1" spans="1:2">
      <c r="A6" s="115"/>
      <c r="B6" s="117"/>
    </row>
    <row r="7" ht="19.5" customHeight="1" spans="1:2">
      <c r="A7" s="115"/>
      <c r="B7" s="117"/>
    </row>
    <row r="8" ht="19.5" customHeight="1" spans="1:2">
      <c r="A8" s="118" t="s">
        <v>1166</v>
      </c>
      <c r="B8" s="119"/>
    </row>
    <row r="9" ht="19.5" customHeight="1" spans="1:2">
      <c r="A9" s="114" t="s">
        <v>773</v>
      </c>
      <c r="B9" s="116">
        <f>B5</f>
        <v>26315</v>
      </c>
    </row>
  </sheetData>
  <sheetProtection formatCells="0" formatColumns="0" formatRows="0"/>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4"/>
  <sheetViews>
    <sheetView workbookViewId="0">
      <selection activeCell="A2" sqref="A2:B2"/>
    </sheetView>
  </sheetViews>
  <sheetFormatPr defaultColWidth="12.1666666666667" defaultRowHeight="11.25" outlineLevelCol="2"/>
  <cols>
    <col min="1" max="1" width="75" customWidth="1"/>
    <col min="2" max="2" width="29.8333333333333" customWidth="1"/>
    <col min="3" max="3" width="28.6666666666667" customWidth="1"/>
    <col min="254" max="254" width="39.5" customWidth="1"/>
    <col min="255" max="255" width="16.3333333333333" customWidth="1"/>
    <col min="256" max="256" width="16" customWidth="1"/>
    <col min="257" max="257" width="14.3333333333333" customWidth="1"/>
    <col min="258" max="258" width="25.5" customWidth="1"/>
    <col min="259" max="259" width="28.6666666666667" customWidth="1"/>
    <col min="510" max="510" width="39.5" customWidth="1"/>
    <col min="511" max="511" width="16.3333333333333" customWidth="1"/>
    <col min="512" max="512" width="16" customWidth="1"/>
    <col min="513" max="513" width="14.3333333333333" customWidth="1"/>
    <col min="514" max="514" width="25.5" customWidth="1"/>
    <col min="515" max="515" width="28.6666666666667" customWidth="1"/>
    <col min="766" max="766" width="39.5" customWidth="1"/>
    <col min="767" max="767" width="16.3333333333333" customWidth="1"/>
    <col min="768" max="768" width="16" customWidth="1"/>
    <col min="769" max="769" width="14.3333333333333" customWidth="1"/>
    <col min="770" max="770" width="25.5" customWidth="1"/>
    <col min="771" max="771" width="28.6666666666667" customWidth="1"/>
    <col min="1022" max="1022" width="39.5" customWidth="1"/>
    <col min="1023" max="1023" width="16.3333333333333" customWidth="1"/>
    <col min="1024" max="1024" width="16" customWidth="1"/>
    <col min="1025" max="1025" width="14.3333333333333" customWidth="1"/>
    <col min="1026" max="1026" width="25.5" customWidth="1"/>
    <col min="1027" max="1027" width="28.6666666666667" customWidth="1"/>
    <col min="1278" max="1278" width="39.5" customWidth="1"/>
    <col min="1279" max="1279" width="16.3333333333333" customWidth="1"/>
    <col min="1280" max="1280" width="16" customWidth="1"/>
    <col min="1281" max="1281" width="14.3333333333333" customWidth="1"/>
    <col min="1282" max="1282" width="25.5" customWidth="1"/>
    <col min="1283" max="1283" width="28.6666666666667" customWidth="1"/>
    <col min="1534" max="1534" width="39.5" customWidth="1"/>
    <col min="1535" max="1535" width="16.3333333333333" customWidth="1"/>
    <col min="1536" max="1536" width="16" customWidth="1"/>
    <col min="1537" max="1537" width="14.3333333333333" customWidth="1"/>
    <col min="1538" max="1538" width="25.5" customWidth="1"/>
    <col min="1539" max="1539" width="28.6666666666667" customWidth="1"/>
    <col min="1790" max="1790" width="39.5" customWidth="1"/>
    <col min="1791" max="1791" width="16.3333333333333" customWidth="1"/>
    <col min="1792" max="1792" width="16" customWidth="1"/>
    <col min="1793" max="1793" width="14.3333333333333" customWidth="1"/>
    <col min="1794" max="1794" width="25.5" customWidth="1"/>
    <col min="1795" max="1795" width="28.6666666666667" customWidth="1"/>
    <col min="2046" max="2046" width="39.5" customWidth="1"/>
    <col min="2047" max="2047" width="16.3333333333333" customWidth="1"/>
    <col min="2048" max="2048" width="16" customWidth="1"/>
    <col min="2049" max="2049" width="14.3333333333333" customWidth="1"/>
    <col min="2050" max="2050" width="25.5" customWidth="1"/>
    <col min="2051" max="2051" width="28.6666666666667" customWidth="1"/>
    <col min="2302" max="2302" width="39.5" customWidth="1"/>
    <col min="2303" max="2303" width="16.3333333333333" customWidth="1"/>
    <col min="2304" max="2304" width="16" customWidth="1"/>
    <col min="2305" max="2305" width="14.3333333333333" customWidth="1"/>
    <col min="2306" max="2306" width="25.5" customWidth="1"/>
    <col min="2307" max="2307" width="28.6666666666667" customWidth="1"/>
    <col min="2558" max="2558" width="39.5" customWidth="1"/>
    <col min="2559" max="2559" width="16.3333333333333" customWidth="1"/>
    <col min="2560" max="2560" width="16" customWidth="1"/>
    <col min="2561" max="2561" width="14.3333333333333" customWidth="1"/>
    <col min="2562" max="2562" width="25.5" customWidth="1"/>
    <col min="2563" max="2563" width="28.6666666666667" customWidth="1"/>
    <col min="2814" max="2814" width="39.5" customWidth="1"/>
    <col min="2815" max="2815" width="16.3333333333333" customWidth="1"/>
    <col min="2816" max="2816" width="16" customWidth="1"/>
    <col min="2817" max="2817" width="14.3333333333333" customWidth="1"/>
    <col min="2818" max="2818" width="25.5" customWidth="1"/>
    <col min="2819" max="2819" width="28.6666666666667" customWidth="1"/>
    <col min="3070" max="3070" width="39.5" customWidth="1"/>
    <col min="3071" max="3071" width="16.3333333333333" customWidth="1"/>
    <col min="3072" max="3072" width="16" customWidth="1"/>
    <col min="3073" max="3073" width="14.3333333333333" customWidth="1"/>
    <col min="3074" max="3074" width="25.5" customWidth="1"/>
    <col min="3075" max="3075" width="28.6666666666667" customWidth="1"/>
    <col min="3326" max="3326" width="39.5" customWidth="1"/>
    <col min="3327" max="3327" width="16.3333333333333" customWidth="1"/>
    <col min="3328" max="3328" width="16" customWidth="1"/>
    <col min="3329" max="3329" width="14.3333333333333" customWidth="1"/>
    <col min="3330" max="3330" width="25.5" customWidth="1"/>
    <col min="3331" max="3331" width="28.6666666666667" customWidth="1"/>
    <col min="3582" max="3582" width="39.5" customWidth="1"/>
    <col min="3583" max="3583" width="16.3333333333333" customWidth="1"/>
    <col min="3584" max="3584" width="16" customWidth="1"/>
    <col min="3585" max="3585" width="14.3333333333333" customWidth="1"/>
    <col min="3586" max="3586" width="25.5" customWidth="1"/>
    <col min="3587" max="3587" width="28.6666666666667" customWidth="1"/>
    <col min="3838" max="3838" width="39.5" customWidth="1"/>
    <col min="3839" max="3839" width="16.3333333333333" customWidth="1"/>
    <col min="3840" max="3840" width="16" customWidth="1"/>
    <col min="3841" max="3841" width="14.3333333333333" customWidth="1"/>
    <col min="3842" max="3842" width="25.5" customWidth="1"/>
    <col min="3843" max="3843" width="28.6666666666667" customWidth="1"/>
    <col min="4094" max="4094" width="39.5" customWidth="1"/>
    <col min="4095" max="4095" width="16.3333333333333" customWidth="1"/>
    <col min="4096" max="4096" width="16" customWidth="1"/>
    <col min="4097" max="4097" width="14.3333333333333" customWidth="1"/>
    <col min="4098" max="4098" width="25.5" customWidth="1"/>
    <col min="4099" max="4099" width="28.6666666666667" customWidth="1"/>
    <col min="4350" max="4350" width="39.5" customWidth="1"/>
    <col min="4351" max="4351" width="16.3333333333333" customWidth="1"/>
    <col min="4352" max="4352" width="16" customWidth="1"/>
    <col min="4353" max="4353" width="14.3333333333333" customWidth="1"/>
    <col min="4354" max="4354" width="25.5" customWidth="1"/>
    <col min="4355" max="4355" width="28.6666666666667" customWidth="1"/>
    <col min="4606" max="4606" width="39.5" customWidth="1"/>
    <col min="4607" max="4607" width="16.3333333333333" customWidth="1"/>
    <col min="4608" max="4608" width="16" customWidth="1"/>
    <col min="4609" max="4609" width="14.3333333333333" customWidth="1"/>
    <col min="4610" max="4610" width="25.5" customWidth="1"/>
    <col min="4611" max="4611" width="28.6666666666667" customWidth="1"/>
    <col min="4862" max="4862" width="39.5" customWidth="1"/>
    <col min="4863" max="4863" width="16.3333333333333" customWidth="1"/>
    <col min="4864" max="4864" width="16" customWidth="1"/>
    <col min="4865" max="4865" width="14.3333333333333" customWidth="1"/>
    <col min="4866" max="4866" width="25.5" customWidth="1"/>
    <col min="4867" max="4867" width="28.6666666666667" customWidth="1"/>
    <col min="5118" max="5118" width="39.5" customWidth="1"/>
    <col min="5119" max="5119" width="16.3333333333333" customWidth="1"/>
    <col min="5120" max="5120" width="16" customWidth="1"/>
    <col min="5121" max="5121" width="14.3333333333333" customWidth="1"/>
    <col min="5122" max="5122" width="25.5" customWidth="1"/>
    <col min="5123" max="5123" width="28.6666666666667" customWidth="1"/>
    <col min="5374" max="5374" width="39.5" customWidth="1"/>
    <col min="5375" max="5375" width="16.3333333333333" customWidth="1"/>
    <col min="5376" max="5376" width="16" customWidth="1"/>
    <col min="5377" max="5377" width="14.3333333333333" customWidth="1"/>
    <col min="5378" max="5378" width="25.5" customWidth="1"/>
    <col min="5379" max="5379" width="28.6666666666667" customWidth="1"/>
    <col min="5630" max="5630" width="39.5" customWidth="1"/>
    <col min="5631" max="5631" width="16.3333333333333" customWidth="1"/>
    <col min="5632" max="5632" width="16" customWidth="1"/>
    <col min="5633" max="5633" width="14.3333333333333" customWidth="1"/>
    <col min="5634" max="5634" width="25.5" customWidth="1"/>
    <col min="5635" max="5635" width="28.6666666666667" customWidth="1"/>
    <col min="5886" max="5886" width="39.5" customWidth="1"/>
    <col min="5887" max="5887" width="16.3333333333333" customWidth="1"/>
    <col min="5888" max="5888" width="16" customWidth="1"/>
    <col min="5889" max="5889" width="14.3333333333333" customWidth="1"/>
    <col min="5890" max="5890" width="25.5" customWidth="1"/>
    <col min="5891" max="5891" width="28.6666666666667" customWidth="1"/>
    <col min="6142" max="6142" width="39.5" customWidth="1"/>
    <col min="6143" max="6143" width="16.3333333333333" customWidth="1"/>
    <col min="6144" max="6144" width="16" customWidth="1"/>
    <col min="6145" max="6145" width="14.3333333333333" customWidth="1"/>
    <col min="6146" max="6146" width="25.5" customWidth="1"/>
    <col min="6147" max="6147" width="28.6666666666667" customWidth="1"/>
    <col min="6398" max="6398" width="39.5" customWidth="1"/>
    <col min="6399" max="6399" width="16.3333333333333" customWidth="1"/>
    <col min="6400" max="6400" width="16" customWidth="1"/>
    <col min="6401" max="6401" width="14.3333333333333" customWidth="1"/>
    <col min="6402" max="6402" width="25.5" customWidth="1"/>
    <col min="6403" max="6403" width="28.6666666666667" customWidth="1"/>
    <col min="6654" max="6654" width="39.5" customWidth="1"/>
    <col min="6655" max="6655" width="16.3333333333333" customWidth="1"/>
    <col min="6656" max="6656" width="16" customWidth="1"/>
    <col min="6657" max="6657" width="14.3333333333333" customWidth="1"/>
    <col min="6658" max="6658" width="25.5" customWidth="1"/>
    <col min="6659" max="6659" width="28.6666666666667" customWidth="1"/>
    <col min="6910" max="6910" width="39.5" customWidth="1"/>
    <col min="6911" max="6911" width="16.3333333333333" customWidth="1"/>
    <col min="6912" max="6912" width="16" customWidth="1"/>
    <col min="6913" max="6913" width="14.3333333333333" customWidth="1"/>
    <col min="6914" max="6914" width="25.5" customWidth="1"/>
    <col min="6915" max="6915" width="28.6666666666667" customWidth="1"/>
    <col min="7166" max="7166" width="39.5" customWidth="1"/>
    <col min="7167" max="7167" width="16.3333333333333" customWidth="1"/>
    <col min="7168" max="7168" width="16" customWidth="1"/>
    <col min="7169" max="7169" width="14.3333333333333" customWidth="1"/>
    <col min="7170" max="7170" width="25.5" customWidth="1"/>
    <col min="7171" max="7171" width="28.6666666666667" customWidth="1"/>
    <col min="7422" max="7422" width="39.5" customWidth="1"/>
    <col min="7423" max="7423" width="16.3333333333333" customWidth="1"/>
    <col min="7424" max="7424" width="16" customWidth="1"/>
    <col min="7425" max="7425" width="14.3333333333333" customWidth="1"/>
    <col min="7426" max="7426" width="25.5" customWidth="1"/>
    <col min="7427" max="7427" width="28.6666666666667" customWidth="1"/>
    <col min="7678" max="7678" width="39.5" customWidth="1"/>
    <col min="7679" max="7679" width="16.3333333333333" customWidth="1"/>
    <col min="7680" max="7680" width="16" customWidth="1"/>
    <col min="7681" max="7681" width="14.3333333333333" customWidth="1"/>
    <col min="7682" max="7682" width="25.5" customWidth="1"/>
    <col min="7683" max="7683" width="28.6666666666667" customWidth="1"/>
    <col min="7934" max="7934" width="39.5" customWidth="1"/>
    <col min="7935" max="7935" width="16.3333333333333" customWidth="1"/>
    <col min="7936" max="7936" width="16" customWidth="1"/>
    <col min="7937" max="7937" width="14.3333333333333" customWidth="1"/>
    <col min="7938" max="7938" width="25.5" customWidth="1"/>
    <col min="7939" max="7939" width="28.6666666666667" customWidth="1"/>
    <col min="8190" max="8190" width="39.5" customWidth="1"/>
    <col min="8191" max="8191" width="16.3333333333333" customWidth="1"/>
    <col min="8192" max="8192" width="16" customWidth="1"/>
    <col min="8193" max="8193" width="14.3333333333333" customWidth="1"/>
    <col min="8194" max="8194" width="25.5" customWidth="1"/>
    <col min="8195" max="8195" width="28.6666666666667" customWidth="1"/>
    <col min="8446" max="8446" width="39.5" customWidth="1"/>
    <col min="8447" max="8447" width="16.3333333333333" customWidth="1"/>
    <col min="8448" max="8448" width="16" customWidth="1"/>
    <col min="8449" max="8449" width="14.3333333333333" customWidth="1"/>
    <col min="8450" max="8450" width="25.5" customWidth="1"/>
    <col min="8451" max="8451" width="28.6666666666667" customWidth="1"/>
    <col min="8702" max="8702" width="39.5" customWidth="1"/>
    <col min="8703" max="8703" width="16.3333333333333" customWidth="1"/>
    <col min="8704" max="8704" width="16" customWidth="1"/>
    <col min="8705" max="8705" width="14.3333333333333" customWidth="1"/>
    <col min="8706" max="8706" width="25.5" customWidth="1"/>
    <col min="8707" max="8707" width="28.6666666666667" customWidth="1"/>
    <col min="8958" max="8958" width="39.5" customWidth="1"/>
    <col min="8959" max="8959" width="16.3333333333333" customWidth="1"/>
    <col min="8960" max="8960" width="16" customWidth="1"/>
    <col min="8961" max="8961" width="14.3333333333333" customWidth="1"/>
    <col min="8962" max="8962" width="25.5" customWidth="1"/>
    <col min="8963" max="8963" width="28.6666666666667" customWidth="1"/>
    <col min="9214" max="9214" width="39.5" customWidth="1"/>
    <col min="9215" max="9215" width="16.3333333333333" customWidth="1"/>
    <col min="9216" max="9216" width="16" customWidth="1"/>
    <col min="9217" max="9217" width="14.3333333333333" customWidth="1"/>
    <col min="9218" max="9218" width="25.5" customWidth="1"/>
    <col min="9219" max="9219" width="28.6666666666667" customWidth="1"/>
    <col min="9470" max="9470" width="39.5" customWidth="1"/>
    <col min="9471" max="9471" width="16.3333333333333" customWidth="1"/>
    <col min="9472" max="9472" width="16" customWidth="1"/>
    <col min="9473" max="9473" width="14.3333333333333" customWidth="1"/>
    <col min="9474" max="9474" width="25.5" customWidth="1"/>
    <col min="9475" max="9475" width="28.6666666666667" customWidth="1"/>
    <col min="9726" max="9726" width="39.5" customWidth="1"/>
    <col min="9727" max="9727" width="16.3333333333333" customWidth="1"/>
    <col min="9728" max="9728" width="16" customWidth="1"/>
    <col min="9729" max="9729" width="14.3333333333333" customWidth="1"/>
    <col min="9730" max="9730" width="25.5" customWidth="1"/>
    <col min="9731" max="9731" width="28.6666666666667" customWidth="1"/>
    <col min="9982" max="9982" width="39.5" customWidth="1"/>
    <col min="9983" max="9983" width="16.3333333333333" customWidth="1"/>
    <col min="9984" max="9984" width="16" customWidth="1"/>
    <col min="9985" max="9985" width="14.3333333333333" customWidth="1"/>
    <col min="9986" max="9986" width="25.5" customWidth="1"/>
    <col min="9987" max="9987" width="28.6666666666667" customWidth="1"/>
    <col min="10238" max="10238" width="39.5" customWidth="1"/>
    <col min="10239" max="10239" width="16.3333333333333" customWidth="1"/>
    <col min="10240" max="10240" width="16" customWidth="1"/>
    <col min="10241" max="10241" width="14.3333333333333" customWidth="1"/>
    <col min="10242" max="10242" width="25.5" customWidth="1"/>
    <col min="10243" max="10243" width="28.6666666666667" customWidth="1"/>
    <col min="10494" max="10494" width="39.5" customWidth="1"/>
    <col min="10495" max="10495" width="16.3333333333333" customWidth="1"/>
    <col min="10496" max="10496" width="16" customWidth="1"/>
    <col min="10497" max="10497" width="14.3333333333333" customWidth="1"/>
    <col min="10498" max="10498" width="25.5" customWidth="1"/>
    <col min="10499" max="10499" width="28.6666666666667" customWidth="1"/>
    <col min="10750" max="10750" width="39.5" customWidth="1"/>
    <col min="10751" max="10751" width="16.3333333333333" customWidth="1"/>
    <col min="10752" max="10752" width="16" customWidth="1"/>
    <col min="10753" max="10753" width="14.3333333333333" customWidth="1"/>
    <col min="10754" max="10754" width="25.5" customWidth="1"/>
    <col min="10755" max="10755" width="28.6666666666667" customWidth="1"/>
    <col min="11006" max="11006" width="39.5" customWidth="1"/>
    <col min="11007" max="11007" width="16.3333333333333" customWidth="1"/>
    <col min="11008" max="11008" width="16" customWidth="1"/>
    <col min="11009" max="11009" width="14.3333333333333" customWidth="1"/>
    <col min="11010" max="11010" width="25.5" customWidth="1"/>
    <col min="11011" max="11011" width="28.6666666666667" customWidth="1"/>
    <col min="11262" max="11262" width="39.5" customWidth="1"/>
    <col min="11263" max="11263" width="16.3333333333333" customWidth="1"/>
    <col min="11264" max="11264" width="16" customWidth="1"/>
    <col min="11265" max="11265" width="14.3333333333333" customWidth="1"/>
    <col min="11266" max="11266" width="25.5" customWidth="1"/>
    <col min="11267" max="11267" width="28.6666666666667" customWidth="1"/>
    <col min="11518" max="11518" width="39.5" customWidth="1"/>
    <col min="11519" max="11519" width="16.3333333333333" customWidth="1"/>
    <col min="11520" max="11520" width="16" customWidth="1"/>
    <col min="11521" max="11521" width="14.3333333333333" customWidth="1"/>
    <col min="11522" max="11522" width="25.5" customWidth="1"/>
    <col min="11523" max="11523" width="28.6666666666667" customWidth="1"/>
    <col min="11774" max="11774" width="39.5" customWidth="1"/>
    <col min="11775" max="11775" width="16.3333333333333" customWidth="1"/>
    <col min="11776" max="11776" width="16" customWidth="1"/>
    <col min="11777" max="11777" width="14.3333333333333" customWidth="1"/>
    <col min="11778" max="11778" width="25.5" customWidth="1"/>
    <col min="11779" max="11779" width="28.6666666666667" customWidth="1"/>
    <col min="12030" max="12030" width="39.5" customWidth="1"/>
    <col min="12031" max="12031" width="16.3333333333333" customWidth="1"/>
    <col min="12032" max="12032" width="16" customWidth="1"/>
    <col min="12033" max="12033" width="14.3333333333333" customWidth="1"/>
    <col min="12034" max="12034" width="25.5" customWidth="1"/>
    <col min="12035" max="12035" width="28.6666666666667" customWidth="1"/>
    <col min="12286" max="12286" width="39.5" customWidth="1"/>
    <col min="12287" max="12287" width="16.3333333333333" customWidth="1"/>
    <col min="12288" max="12288" width="16" customWidth="1"/>
    <col min="12289" max="12289" width="14.3333333333333" customWidth="1"/>
    <col min="12290" max="12290" width="25.5" customWidth="1"/>
    <col min="12291" max="12291" width="28.6666666666667" customWidth="1"/>
    <col min="12542" max="12542" width="39.5" customWidth="1"/>
    <col min="12543" max="12543" width="16.3333333333333" customWidth="1"/>
    <col min="12544" max="12544" width="16" customWidth="1"/>
    <col min="12545" max="12545" width="14.3333333333333" customWidth="1"/>
    <col min="12546" max="12546" width="25.5" customWidth="1"/>
    <col min="12547" max="12547" width="28.6666666666667" customWidth="1"/>
    <col min="12798" max="12798" width="39.5" customWidth="1"/>
    <col min="12799" max="12799" width="16.3333333333333" customWidth="1"/>
    <col min="12800" max="12800" width="16" customWidth="1"/>
    <col min="12801" max="12801" width="14.3333333333333" customWidth="1"/>
    <col min="12802" max="12802" width="25.5" customWidth="1"/>
    <col min="12803" max="12803" width="28.6666666666667" customWidth="1"/>
    <col min="13054" max="13054" width="39.5" customWidth="1"/>
    <col min="13055" max="13055" width="16.3333333333333" customWidth="1"/>
    <col min="13056" max="13056" width="16" customWidth="1"/>
    <col min="13057" max="13057" width="14.3333333333333" customWidth="1"/>
    <col min="13058" max="13058" width="25.5" customWidth="1"/>
    <col min="13059" max="13059" width="28.6666666666667" customWidth="1"/>
    <col min="13310" max="13310" width="39.5" customWidth="1"/>
    <col min="13311" max="13311" width="16.3333333333333" customWidth="1"/>
    <col min="13312" max="13312" width="16" customWidth="1"/>
    <col min="13313" max="13313" width="14.3333333333333" customWidth="1"/>
    <col min="13314" max="13314" width="25.5" customWidth="1"/>
    <col min="13315" max="13315" width="28.6666666666667" customWidth="1"/>
    <col min="13566" max="13566" width="39.5" customWidth="1"/>
    <col min="13567" max="13567" width="16.3333333333333" customWidth="1"/>
    <col min="13568" max="13568" width="16" customWidth="1"/>
    <col min="13569" max="13569" width="14.3333333333333" customWidth="1"/>
    <col min="13570" max="13570" width="25.5" customWidth="1"/>
    <col min="13571" max="13571" width="28.6666666666667" customWidth="1"/>
    <col min="13822" max="13822" width="39.5" customWidth="1"/>
    <col min="13823" max="13823" width="16.3333333333333" customWidth="1"/>
    <col min="13824" max="13824" width="16" customWidth="1"/>
    <col min="13825" max="13825" width="14.3333333333333" customWidth="1"/>
    <col min="13826" max="13826" width="25.5" customWidth="1"/>
    <col min="13827" max="13827" width="28.6666666666667" customWidth="1"/>
    <col min="14078" max="14078" width="39.5" customWidth="1"/>
    <col min="14079" max="14079" width="16.3333333333333" customWidth="1"/>
    <col min="14080" max="14080" width="16" customWidth="1"/>
    <col min="14081" max="14081" width="14.3333333333333" customWidth="1"/>
    <col min="14082" max="14082" width="25.5" customWidth="1"/>
    <col min="14083" max="14083" width="28.6666666666667" customWidth="1"/>
    <col min="14334" max="14334" width="39.5" customWidth="1"/>
    <col min="14335" max="14335" width="16.3333333333333" customWidth="1"/>
    <col min="14336" max="14336" width="16" customWidth="1"/>
    <col min="14337" max="14337" width="14.3333333333333" customWidth="1"/>
    <col min="14338" max="14338" width="25.5" customWidth="1"/>
    <col min="14339" max="14339" width="28.6666666666667" customWidth="1"/>
    <col min="14590" max="14590" width="39.5" customWidth="1"/>
    <col min="14591" max="14591" width="16.3333333333333" customWidth="1"/>
    <col min="14592" max="14592" width="16" customWidth="1"/>
    <col min="14593" max="14593" width="14.3333333333333" customWidth="1"/>
    <col min="14594" max="14594" width="25.5" customWidth="1"/>
    <col min="14595" max="14595" width="28.6666666666667" customWidth="1"/>
    <col min="14846" max="14846" width="39.5" customWidth="1"/>
    <col min="14847" max="14847" width="16.3333333333333" customWidth="1"/>
    <col min="14848" max="14848" width="16" customWidth="1"/>
    <col min="14849" max="14849" width="14.3333333333333" customWidth="1"/>
    <col min="14850" max="14850" width="25.5" customWidth="1"/>
    <col min="14851" max="14851" width="28.6666666666667" customWidth="1"/>
    <col min="15102" max="15102" width="39.5" customWidth="1"/>
    <col min="15103" max="15103" width="16.3333333333333" customWidth="1"/>
    <col min="15104" max="15104" width="16" customWidth="1"/>
    <col min="15105" max="15105" width="14.3333333333333" customWidth="1"/>
    <col min="15106" max="15106" width="25.5" customWidth="1"/>
    <col min="15107" max="15107" width="28.6666666666667" customWidth="1"/>
    <col min="15358" max="15358" width="39.5" customWidth="1"/>
    <col min="15359" max="15359" width="16.3333333333333" customWidth="1"/>
    <col min="15360" max="15360" width="16" customWidth="1"/>
    <col min="15361" max="15361" width="14.3333333333333" customWidth="1"/>
    <col min="15362" max="15362" width="25.5" customWidth="1"/>
    <col min="15363" max="15363" width="28.6666666666667" customWidth="1"/>
    <col min="15614" max="15614" width="39.5" customWidth="1"/>
    <col min="15615" max="15615" width="16.3333333333333" customWidth="1"/>
    <col min="15616" max="15616" width="16" customWidth="1"/>
    <col min="15617" max="15617" width="14.3333333333333" customWidth="1"/>
    <col min="15618" max="15618" width="25.5" customWidth="1"/>
    <col min="15619" max="15619" width="28.6666666666667" customWidth="1"/>
    <col min="15870" max="15870" width="39.5" customWidth="1"/>
    <col min="15871" max="15871" width="16.3333333333333" customWidth="1"/>
    <col min="15872" max="15872" width="16" customWidth="1"/>
    <col min="15873" max="15873" width="14.3333333333333" customWidth="1"/>
    <col min="15874" max="15874" width="25.5" customWidth="1"/>
    <col min="15875" max="15875" width="28.6666666666667" customWidth="1"/>
    <col min="16126" max="16126" width="39.5" customWidth="1"/>
    <col min="16127" max="16127" width="16.3333333333333" customWidth="1"/>
    <col min="16128" max="16128" width="16" customWidth="1"/>
    <col min="16129" max="16129" width="14.3333333333333" customWidth="1"/>
    <col min="16130" max="16130" width="25.5" customWidth="1"/>
    <col min="16131" max="16131" width="28.6666666666667" customWidth="1"/>
  </cols>
  <sheetData>
    <row r="1" ht="19.5" customHeight="1" spans="1:3">
      <c r="A1" s="21" t="s">
        <v>1167</v>
      </c>
      <c r="B1" s="1"/>
      <c r="C1" s="1"/>
    </row>
    <row r="2" ht="33" customHeight="1" spans="1:3">
      <c r="A2" s="121" t="s">
        <v>1168</v>
      </c>
      <c r="B2" s="121"/>
      <c r="C2" s="1"/>
    </row>
    <row r="3" ht="19.5" customHeight="1" spans="1:3">
      <c r="A3" s="122"/>
      <c r="B3" s="123" t="s">
        <v>71</v>
      </c>
      <c r="C3" s="1"/>
    </row>
    <row r="4" ht="36" customHeight="1" spans="1:3">
      <c r="A4" s="124" t="s">
        <v>898</v>
      </c>
      <c r="B4" s="87" t="s">
        <v>73</v>
      </c>
      <c r="C4" s="1"/>
    </row>
    <row r="5" ht="19.5" customHeight="1" spans="1:3">
      <c r="A5" s="125" t="s">
        <v>899</v>
      </c>
      <c r="B5" s="126"/>
      <c r="C5" s="1"/>
    </row>
    <row r="6" ht="19.5" customHeight="1" spans="1:3">
      <c r="A6" s="125" t="s">
        <v>1156</v>
      </c>
      <c r="B6" s="127"/>
      <c r="C6" s="1"/>
    </row>
    <row r="7" ht="19.5" customHeight="1" spans="1:3">
      <c r="A7" s="125" t="s">
        <v>901</v>
      </c>
      <c r="B7" s="128"/>
      <c r="C7" s="1"/>
    </row>
    <row r="8" ht="19.5" customHeight="1" spans="1:3">
      <c r="A8" s="125" t="s">
        <v>902</v>
      </c>
      <c r="B8" s="127"/>
      <c r="C8" s="1"/>
    </row>
    <row r="9" ht="19.5" customHeight="1" spans="1:3">
      <c r="A9" s="125" t="s">
        <v>903</v>
      </c>
      <c r="B9" s="127"/>
      <c r="C9" s="1"/>
    </row>
    <row r="10" ht="19.5" customHeight="1" spans="1:3">
      <c r="A10" s="129" t="s">
        <v>904</v>
      </c>
      <c r="B10" s="127"/>
      <c r="C10" s="1"/>
    </row>
    <row r="11" ht="19.5" customHeight="1" spans="1:3">
      <c r="A11" s="129" t="s">
        <v>1157</v>
      </c>
      <c r="B11" s="127"/>
      <c r="C11" s="1"/>
    </row>
    <row r="12" ht="19.5" customHeight="1" spans="1:3">
      <c r="A12" s="130" t="s">
        <v>1158</v>
      </c>
      <c r="B12" s="127"/>
      <c r="C12" s="1"/>
    </row>
    <row r="13" ht="19.5" customHeight="1" spans="1:3">
      <c r="A13" s="129" t="s">
        <v>1159</v>
      </c>
      <c r="B13" s="127"/>
      <c r="C13" s="1"/>
    </row>
    <row r="14" ht="19.5" customHeight="1" spans="1:3">
      <c r="A14" s="129" t="s">
        <v>1160</v>
      </c>
      <c r="B14" s="127"/>
      <c r="C14" s="1"/>
    </row>
    <row r="15" ht="19.5" customHeight="1" spans="1:3">
      <c r="A15" s="129" t="s">
        <v>1161</v>
      </c>
      <c r="B15" s="126"/>
      <c r="C15" s="1"/>
    </row>
    <row r="16" ht="19.5" customHeight="1" spans="1:3">
      <c r="A16" s="129" t="s">
        <v>1162</v>
      </c>
      <c r="B16" s="126"/>
      <c r="C16" s="1"/>
    </row>
    <row r="17" ht="19.5" customHeight="1" spans="1:2">
      <c r="A17" s="129" t="s">
        <v>1163</v>
      </c>
      <c r="B17" s="126"/>
    </row>
    <row r="18" ht="19.5" customHeight="1" spans="1:2">
      <c r="A18" s="129"/>
      <c r="B18" s="126"/>
    </row>
    <row r="19" ht="19.5" customHeight="1" spans="1:2">
      <c r="A19" s="129"/>
      <c r="B19" s="126"/>
    </row>
    <row r="20" ht="19.5" customHeight="1" spans="1:2">
      <c r="A20" s="129"/>
      <c r="B20" s="126"/>
    </row>
    <row r="21" ht="19.5" customHeight="1" spans="1:2">
      <c r="A21" s="129"/>
      <c r="B21" s="126"/>
    </row>
    <row r="22" ht="19.5" customHeight="1" spans="1:2">
      <c r="A22" s="131" t="s">
        <v>945</v>
      </c>
      <c r="B22" s="132">
        <f>SUM(B5:B21)</f>
        <v>0</v>
      </c>
    </row>
    <row r="23" ht="19.5" customHeight="1" spans="1:1">
      <c r="A23" t="s">
        <v>1169</v>
      </c>
    </row>
    <row r="24" ht="31.5" customHeight="1" spans="1:2">
      <c r="A24" s="133"/>
      <c r="B24" s="134"/>
    </row>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0"/>
  <sheetViews>
    <sheetView showGridLines="0" showZeros="0" workbookViewId="0">
      <selection activeCell="A2" sqref="A2:B2"/>
    </sheetView>
  </sheetViews>
  <sheetFormatPr defaultColWidth="9" defaultRowHeight="11.25" outlineLevelCol="1"/>
  <cols>
    <col min="1" max="1" width="62.1666666666667" style="1" customWidth="1"/>
    <col min="2" max="2" width="29.8333333333333" style="1" customWidth="1"/>
    <col min="3" max="5" width="12" style="1" customWidth="1"/>
    <col min="6" max="6" width="7.5" style="1" customWidth="1"/>
    <col min="7" max="7" width="1" style="1" customWidth="1"/>
    <col min="8" max="8" width="13.5" style="1" customWidth="1"/>
    <col min="9" max="9" width="7.83333333333333" style="1" customWidth="1"/>
    <col min="10" max="16384" width="9" style="1"/>
  </cols>
  <sheetData>
    <row r="1" ht="19.5" customHeight="1" spans="1:1">
      <c r="A1" s="21" t="s">
        <v>1170</v>
      </c>
    </row>
    <row r="2" ht="33" customHeight="1" spans="1:2">
      <c r="A2" s="111" t="s">
        <v>1171</v>
      </c>
      <c r="B2" s="111"/>
    </row>
    <row r="3" ht="19.5" customHeight="1" spans="1:2">
      <c r="A3" s="112"/>
      <c r="B3" s="113" t="s">
        <v>71</v>
      </c>
    </row>
    <row r="4" ht="36" customHeight="1" spans="1:2">
      <c r="A4" s="114" t="s">
        <v>776</v>
      </c>
      <c r="B4" s="114" t="s">
        <v>73</v>
      </c>
    </row>
    <row r="5" ht="19.5" customHeight="1" spans="1:2">
      <c r="A5" s="115"/>
      <c r="B5" s="116"/>
    </row>
    <row r="6" ht="19.5" customHeight="1" spans="1:2">
      <c r="A6" s="115"/>
      <c r="B6" s="117"/>
    </row>
    <row r="7" ht="19.5" customHeight="1" spans="1:2">
      <c r="A7" s="115"/>
      <c r="B7" s="117"/>
    </row>
    <row r="8" ht="19.5" customHeight="1" spans="1:2">
      <c r="A8" s="118" t="s">
        <v>1166</v>
      </c>
      <c r="B8" s="119"/>
    </row>
    <row r="9" ht="19.5" customHeight="1" spans="1:2">
      <c r="A9" s="114" t="s">
        <v>773</v>
      </c>
      <c r="B9" s="116">
        <f>B5</f>
        <v>0</v>
      </c>
    </row>
    <row r="10" ht="30" customHeight="1" spans="1:1">
      <c r="A10" s="120" t="s">
        <v>856</v>
      </c>
    </row>
  </sheetData>
  <sheetProtection formatCells="0" formatColumns="0" formatRows="0"/>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workbookViewId="0">
      <selection activeCell="C7" sqref="C7:C8"/>
    </sheetView>
  </sheetViews>
  <sheetFormatPr defaultColWidth="11.8666666666667" defaultRowHeight="12.75" customHeight="1" outlineLevelRow="7" outlineLevelCol="4"/>
  <cols>
    <col min="1" max="1" width="9" style="1"/>
    <col min="2" max="2" width="59.8333333333333" style="1" customWidth="1"/>
    <col min="3" max="3" width="28.8333333333333" style="1" customWidth="1"/>
    <col min="4" max="16383" width="9" style="1"/>
    <col min="16384" max="16384" width="11.8666666666667" style="1"/>
  </cols>
  <sheetData>
    <row r="1" s="1" customFormat="1" ht="19.5" customHeight="1" spans="1:2">
      <c r="A1" s="2" t="s">
        <v>1172</v>
      </c>
      <c r="B1" s="2"/>
    </row>
    <row r="2" s="1" customFormat="1" ht="31.5" customHeight="1" spans="1:3">
      <c r="A2" s="3" t="s">
        <v>1173</v>
      </c>
      <c r="B2" s="3"/>
      <c r="C2" s="3"/>
    </row>
    <row r="3" s="1" customFormat="1" ht="19.5" customHeight="1" spans="2:3">
      <c r="B3" s="4"/>
      <c r="C3" s="5" t="s">
        <v>71</v>
      </c>
    </row>
    <row r="4" s="1" customFormat="1" ht="44" customHeight="1" spans="1:3">
      <c r="A4" s="105" t="s">
        <v>865</v>
      </c>
      <c r="B4" s="105" t="s">
        <v>1174</v>
      </c>
      <c r="C4" s="105" t="s">
        <v>867</v>
      </c>
    </row>
    <row r="5" s="1" customFormat="1" ht="49" customHeight="1" spans="1:5">
      <c r="A5" s="106">
        <v>2024</v>
      </c>
      <c r="B5" s="107" t="s">
        <v>868</v>
      </c>
      <c r="C5" s="108">
        <v>262136</v>
      </c>
      <c r="D5" s="109"/>
      <c r="E5" s="110"/>
    </row>
    <row r="6" s="1" customFormat="1" ht="49" customHeight="1" spans="1:5">
      <c r="A6" s="106"/>
      <c r="B6" s="107" t="s">
        <v>869</v>
      </c>
      <c r="C6" s="108">
        <v>259232</v>
      </c>
      <c r="D6" s="109"/>
      <c r="E6" s="110"/>
    </row>
    <row r="7" s="1" customFormat="1" ht="49" customHeight="1" spans="1:5">
      <c r="A7" s="106">
        <v>2025</v>
      </c>
      <c r="B7" s="107" t="s">
        <v>870</v>
      </c>
      <c r="C7" s="108">
        <v>322136</v>
      </c>
      <c r="D7" s="109"/>
      <c r="E7" s="110"/>
    </row>
    <row r="8" s="1" customFormat="1" ht="49" customHeight="1" spans="1:5">
      <c r="A8" s="106"/>
      <c r="B8" s="107" t="s">
        <v>871</v>
      </c>
      <c r="C8" s="108">
        <v>319232</v>
      </c>
      <c r="D8" s="109"/>
      <c r="E8" s="110"/>
    </row>
  </sheetData>
  <mergeCells count="4">
    <mergeCell ref="A1:B1"/>
    <mergeCell ref="A2:C2"/>
    <mergeCell ref="A5:A6"/>
    <mergeCell ref="A7:A8"/>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zoomScale="80" zoomScaleNormal="80" workbookViewId="0">
      <selection activeCell="A1" sqref="$A1:$XFD1048576"/>
    </sheetView>
  </sheetViews>
  <sheetFormatPr defaultColWidth="9.33333333333333" defaultRowHeight="11.25"/>
  <cols>
    <col min="1" max="1" width="15.5" customWidth="1"/>
    <col min="10" max="10" width="16.2555555555556" customWidth="1"/>
  </cols>
  <sheetData>
    <row r="1" ht="38" customHeight="1" spans="1:10">
      <c r="A1" s="259" t="s">
        <v>41</v>
      </c>
      <c r="B1" s="259"/>
      <c r="C1" s="259"/>
      <c r="D1" s="259"/>
      <c r="E1" s="259"/>
      <c r="F1" s="259"/>
      <c r="G1" s="259"/>
      <c r="H1" s="259"/>
      <c r="I1" s="259"/>
      <c r="J1" s="259"/>
    </row>
    <row r="2" customFormat="1" ht="31" customHeight="1" spans="1:1">
      <c r="A2" s="260" t="s">
        <v>42</v>
      </c>
    </row>
    <row r="3" customFormat="1" ht="31" customHeight="1" spans="1:1">
      <c r="A3" s="260" t="s">
        <v>43</v>
      </c>
    </row>
    <row r="4" customFormat="1" ht="31" customHeight="1" spans="1:1">
      <c r="A4" s="260" t="s">
        <v>44</v>
      </c>
    </row>
    <row r="5" customFormat="1" ht="31" customHeight="1" spans="1:1">
      <c r="A5" s="260" t="s">
        <v>45</v>
      </c>
    </row>
    <row r="6" customFormat="1" ht="31" customHeight="1" spans="1:1">
      <c r="A6" s="260" t="s">
        <v>46</v>
      </c>
    </row>
    <row r="7" customFormat="1" ht="31" customHeight="1" spans="1:1">
      <c r="A7" s="260" t="s">
        <v>47</v>
      </c>
    </row>
    <row r="8" customFormat="1" ht="31" customHeight="1" spans="1:1">
      <c r="A8" s="260" t="s">
        <v>48</v>
      </c>
    </row>
    <row r="9" customFormat="1" ht="31" customHeight="1" spans="1:1">
      <c r="A9" s="260" t="s">
        <v>49</v>
      </c>
    </row>
    <row r="10" customFormat="1" ht="31" customHeight="1" spans="1:1">
      <c r="A10" s="260" t="s">
        <v>50</v>
      </c>
    </row>
    <row r="11" customFormat="1" ht="31" customHeight="1" spans="1:1">
      <c r="A11" s="260" t="s">
        <v>51</v>
      </c>
    </row>
    <row r="12" customFormat="1" ht="31" customHeight="1" spans="1:1">
      <c r="A12" s="260" t="s">
        <v>52</v>
      </c>
    </row>
    <row r="13" customFormat="1" ht="31" customHeight="1" spans="1:1">
      <c r="A13" s="260" t="s">
        <v>53</v>
      </c>
    </row>
    <row r="14" customFormat="1" ht="31" customHeight="1" spans="1:1">
      <c r="A14" s="260" t="s">
        <v>54</v>
      </c>
    </row>
    <row r="15" customFormat="1" ht="31" customHeight="1" spans="1:1">
      <c r="A15" s="260" t="s">
        <v>55</v>
      </c>
    </row>
    <row r="16" customFormat="1" ht="31" customHeight="1" spans="1:1">
      <c r="A16" s="260" t="s">
        <v>56</v>
      </c>
    </row>
    <row r="17" customFormat="1" ht="31" customHeight="1" spans="1:1">
      <c r="A17" s="260" t="s">
        <v>57</v>
      </c>
    </row>
    <row r="18" customFormat="1" ht="31" customHeight="1" spans="1:1">
      <c r="A18" s="260" t="s">
        <v>58</v>
      </c>
    </row>
    <row r="19" customFormat="1" ht="31" customHeight="1" spans="1:1">
      <c r="A19" s="260" t="s">
        <v>59</v>
      </c>
    </row>
    <row r="20" customFormat="1" ht="31" customHeight="1" spans="1:1">
      <c r="A20" s="260" t="s">
        <v>60</v>
      </c>
    </row>
    <row r="21" customFormat="1" ht="31" customHeight="1" spans="1:1">
      <c r="A21" s="260" t="s">
        <v>61</v>
      </c>
    </row>
    <row r="22" customFormat="1" ht="31" customHeight="1" spans="1:1">
      <c r="A22" s="260" t="s">
        <v>62</v>
      </c>
    </row>
    <row r="23" customFormat="1" ht="31" customHeight="1" spans="1:1">
      <c r="A23" s="260" t="s">
        <v>63</v>
      </c>
    </row>
    <row r="24" customFormat="1" ht="31" customHeight="1" spans="1:1">
      <c r="A24" s="260" t="s">
        <v>64</v>
      </c>
    </row>
    <row r="25" customFormat="1" ht="31" customHeight="1" spans="1:1">
      <c r="A25" s="260" t="s">
        <v>65</v>
      </c>
    </row>
    <row r="26" customFormat="1" ht="31" customHeight="1" spans="1:1">
      <c r="A26" s="260" t="s">
        <v>66</v>
      </c>
    </row>
    <row r="27" customFormat="1" ht="31" customHeight="1" spans="1:1">
      <c r="A27" s="260" t="s">
        <v>67</v>
      </c>
    </row>
    <row r="28" customFormat="1" ht="31" customHeight="1" spans="1:1">
      <c r="A28" s="260" t="s">
        <v>68</v>
      </c>
    </row>
  </sheetData>
  <mergeCells count="1">
    <mergeCell ref="A1:J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5"/>
  <sheetViews>
    <sheetView workbookViewId="0">
      <selection activeCell="E15" sqref="E15"/>
    </sheetView>
  </sheetViews>
  <sheetFormatPr defaultColWidth="9" defaultRowHeight="11.25" outlineLevelCol="1"/>
  <cols>
    <col min="1" max="1" width="53.8333333333333" style="1" customWidth="1"/>
    <col min="2" max="2" width="29.8333333333333" style="1" customWidth="1"/>
    <col min="3" max="195" width="9.33333333333333" style="1"/>
    <col min="196" max="196" width="49.5" style="1" customWidth="1"/>
    <col min="197" max="197" width="16.1666666666667" style="1" customWidth="1"/>
    <col min="198" max="198" width="15.1666666666667" style="1" customWidth="1"/>
    <col min="199" max="199" width="14.5" style="1" customWidth="1"/>
    <col min="200" max="255" width="9" style="1" hidden="1" customWidth="1"/>
    <col min="256" max="451" width="9.33333333333333" style="1"/>
    <col min="452" max="452" width="49.5" style="1" customWidth="1"/>
    <col min="453" max="453" width="16.1666666666667" style="1" customWidth="1"/>
    <col min="454" max="454" width="15.1666666666667" style="1" customWidth="1"/>
    <col min="455" max="455" width="14.5" style="1" customWidth="1"/>
    <col min="456" max="511" width="9" style="1" hidden="1" customWidth="1"/>
    <col min="512" max="707" width="9.33333333333333" style="1"/>
    <col min="708" max="708" width="49.5" style="1" customWidth="1"/>
    <col min="709" max="709" width="16.1666666666667" style="1" customWidth="1"/>
    <col min="710" max="710" width="15.1666666666667" style="1" customWidth="1"/>
    <col min="711" max="711" width="14.5" style="1" customWidth="1"/>
    <col min="712" max="767" width="9" style="1" hidden="1" customWidth="1"/>
    <col min="768" max="963" width="9.33333333333333" style="1"/>
    <col min="964" max="964" width="49.5" style="1" customWidth="1"/>
    <col min="965" max="965" width="16.1666666666667" style="1" customWidth="1"/>
    <col min="966" max="966" width="15.1666666666667" style="1" customWidth="1"/>
    <col min="967" max="967" width="14.5" style="1" customWidth="1"/>
    <col min="968" max="1023" width="9" style="1" hidden="1" customWidth="1"/>
    <col min="1024" max="1219" width="9.33333333333333" style="1"/>
    <col min="1220" max="1220" width="49.5" style="1" customWidth="1"/>
    <col min="1221" max="1221" width="16.1666666666667" style="1" customWidth="1"/>
    <col min="1222" max="1222" width="15.1666666666667" style="1" customWidth="1"/>
    <col min="1223" max="1223" width="14.5" style="1" customWidth="1"/>
    <col min="1224" max="1279" width="9" style="1" hidden="1" customWidth="1"/>
    <col min="1280" max="1475" width="9.33333333333333" style="1"/>
    <col min="1476" max="1476" width="49.5" style="1" customWidth="1"/>
    <col min="1477" max="1477" width="16.1666666666667" style="1" customWidth="1"/>
    <col min="1478" max="1478" width="15.1666666666667" style="1" customWidth="1"/>
    <col min="1479" max="1479" width="14.5" style="1" customWidth="1"/>
    <col min="1480" max="1535" width="9" style="1" hidden="1" customWidth="1"/>
    <col min="1536" max="1731" width="9.33333333333333" style="1"/>
    <col min="1732" max="1732" width="49.5" style="1" customWidth="1"/>
    <col min="1733" max="1733" width="16.1666666666667" style="1" customWidth="1"/>
    <col min="1734" max="1734" width="15.1666666666667" style="1" customWidth="1"/>
    <col min="1735" max="1735" width="14.5" style="1" customWidth="1"/>
    <col min="1736" max="1791" width="9" style="1" hidden="1" customWidth="1"/>
    <col min="1792" max="1987" width="9.33333333333333" style="1"/>
    <col min="1988" max="1988" width="49.5" style="1" customWidth="1"/>
    <col min="1989" max="1989" width="16.1666666666667" style="1" customWidth="1"/>
    <col min="1990" max="1990" width="15.1666666666667" style="1" customWidth="1"/>
    <col min="1991" max="1991" width="14.5" style="1" customWidth="1"/>
    <col min="1992" max="2047" width="9" style="1" hidden="1" customWidth="1"/>
    <col min="2048" max="2243" width="9.33333333333333" style="1"/>
    <col min="2244" max="2244" width="49.5" style="1" customWidth="1"/>
    <col min="2245" max="2245" width="16.1666666666667" style="1" customWidth="1"/>
    <col min="2246" max="2246" width="15.1666666666667" style="1" customWidth="1"/>
    <col min="2247" max="2247" width="14.5" style="1" customWidth="1"/>
    <col min="2248" max="2303" width="9" style="1" hidden="1" customWidth="1"/>
    <col min="2304" max="2499" width="9.33333333333333" style="1"/>
    <col min="2500" max="2500" width="49.5" style="1" customWidth="1"/>
    <col min="2501" max="2501" width="16.1666666666667" style="1" customWidth="1"/>
    <col min="2502" max="2502" width="15.1666666666667" style="1" customWidth="1"/>
    <col min="2503" max="2503" width="14.5" style="1" customWidth="1"/>
    <col min="2504" max="2559" width="9" style="1" hidden="1" customWidth="1"/>
    <col min="2560" max="2755" width="9.33333333333333" style="1"/>
    <col min="2756" max="2756" width="49.5" style="1" customWidth="1"/>
    <col min="2757" max="2757" width="16.1666666666667" style="1" customWidth="1"/>
    <col min="2758" max="2758" width="15.1666666666667" style="1" customWidth="1"/>
    <col min="2759" max="2759" width="14.5" style="1" customWidth="1"/>
    <col min="2760" max="2815" width="9" style="1" hidden="1" customWidth="1"/>
    <col min="2816" max="3011" width="9.33333333333333" style="1"/>
    <col min="3012" max="3012" width="49.5" style="1" customWidth="1"/>
    <col min="3013" max="3013" width="16.1666666666667" style="1" customWidth="1"/>
    <col min="3014" max="3014" width="15.1666666666667" style="1" customWidth="1"/>
    <col min="3015" max="3015" width="14.5" style="1" customWidth="1"/>
    <col min="3016" max="3071" width="9" style="1" hidden="1" customWidth="1"/>
    <col min="3072" max="3267" width="9.33333333333333" style="1"/>
    <col min="3268" max="3268" width="49.5" style="1" customWidth="1"/>
    <col min="3269" max="3269" width="16.1666666666667" style="1" customWidth="1"/>
    <col min="3270" max="3270" width="15.1666666666667" style="1" customWidth="1"/>
    <col min="3271" max="3271" width="14.5" style="1" customWidth="1"/>
    <col min="3272" max="3327" width="9" style="1" hidden="1" customWidth="1"/>
    <col min="3328" max="3523" width="9.33333333333333" style="1"/>
    <col min="3524" max="3524" width="49.5" style="1" customWidth="1"/>
    <col min="3525" max="3525" width="16.1666666666667" style="1" customWidth="1"/>
    <col min="3526" max="3526" width="15.1666666666667" style="1" customWidth="1"/>
    <col min="3527" max="3527" width="14.5" style="1" customWidth="1"/>
    <col min="3528" max="3583" width="9" style="1" hidden="1" customWidth="1"/>
    <col min="3584" max="3779" width="9.33333333333333" style="1"/>
    <col min="3780" max="3780" width="49.5" style="1" customWidth="1"/>
    <col min="3781" max="3781" width="16.1666666666667" style="1" customWidth="1"/>
    <col min="3782" max="3782" width="15.1666666666667" style="1" customWidth="1"/>
    <col min="3783" max="3783" width="14.5" style="1" customWidth="1"/>
    <col min="3784" max="3839" width="9" style="1" hidden="1" customWidth="1"/>
    <col min="3840" max="4035" width="9.33333333333333" style="1"/>
    <col min="4036" max="4036" width="49.5" style="1" customWidth="1"/>
    <col min="4037" max="4037" width="16.1666666666667" style="1" customWidth="1"/>
    <col min="4038" max="4038" width="15.1666666666667" style="1" customWidth="1"/>
    <col min="4039" max="4039" width="14.5" style="1" customWidth="1"/>
    <col min="4040" max="4095" width="9" style="1" hidden="1" customWidth="1"/>
    <col min="4096" max="4291" width="9.33333333333333" style="1"/>
    <col min="4292" max="4292" width="49.5" style="1" customWidth="1"/>
    <col min="4293" max="4293" width="16.1666666666667" style="1" customWidth="1"/>
    <col min="4294" max="4294" width="15.1666666666667" style="1" customWidth="1"/>
    <col min="4295" max="4295" width="14.5" style="1" customWidth="1"/>
    <col min="4296" max="4351" width="9" style="1" hidden="1" customWidth="1"/>
    <col min="4352" max="4547" width="9.33333333333333" style="1"/>
    <col min="4548" max="4548" width="49.5" style="1" customWidth="1"/>
    <col min="4549" max="4549" width="16.1666666666667" style="1" customWidth="1"/>
    <col min="4550" max="4550" width="15.1666666666667" style="1" customWidth="1"/>
    <col min="4551" max="4551" width="14.5" style="1" customWidth="1"/>
    <col min="4552" max="4607" width="9" style="1" hidden="1" customWidth="1"/>
    <col min="4608" max="4803" width="9.33333333333333" style="1"/>
    <col min="4804" max="4804" width="49.5" style="1" customWidth="1"/>
    <col min="4805" max="4805" width="16.1666666666667" style="1" customWidth="1"/>
    <col min="4806" max="4806" width="15.1666666666667" style="1" customWidth="1"/>
    <col min="4807" max="4807" width="14.5" style="1" customWidth="1"/>
    <col min="4808" max="4863" width="9" style="1" hidden="1" customWidth="1"/>
    <col min="4864" max="5059" width="9.33333333333333" style="1"/>
    <col min="5060" max="5060" width="49.5" style="1" customWidth="1"/>
    <col min="5061" max="5061" width="16.1666666666667" style="1" customWidth="1"/>
    <col min="5062" max="5062" width="15.1666666666667" style="1" customWidth="1"/>
    <col min="5063" max="5063" width="14.5" style="1" customWidth="1"/>
    <col min="5064" max="5119" width="9" style="1" hidden="1" customWidth="1"/>
    <col min="5120" max="5315" width="9.33333333333333" style="1"/>
    <col min="5316" max="5316" width="49.5" style="1" customWidth="1"/>
    <col min="5317" max="5317" width="16.1666666666667" style="1" customWidth="1"/>
    <col min="5318" max="5318" width="15.1666666666667" style="1" customWidth="1"/>
    <col min="5319" max="5319" width="14.5" style="1" customWidth="1"/>
    <col min="5320" max="5375" width="9" style="1" hidden="1" customWidth="1"/>
    <col min="5376" max="5571" width="9.33333333333333" style="1"/>
    <col min="5572" max="5572" width="49.5" style="1" customWidth="1"/>
    <col min="5573" max="5573" width="16.1666666666667" style="1" customWidth="1"/>
    <col min="5574" max="5574" width="15.1666666666667" style="1" customWidth="1"/>
    <col min="5575" max="5575" width="14.5" style="1" customWidth="1"/>
    <col min="5576" max="5631" width="9" style="1" hidden="1" customWidth="1"/>
    <col min="5632" max="5827" width="9.33333333333333" style="1"/>
    <col min="5828" max="5828" width="49.5" style="1" customWidth="1"/>
    <col min="5829" max="5829" width="16.1666666666667" style="1" customWidth="1"/>
    <col min="5830" max="5830" width="15.1666666666667" style="1" customWidth="1"/>
    <col min="5831" max="5831" width="14.5" style="1" customWidth="1"/>
    <col min="5832" max="5887" width="9" style="1" hidden="1" customWidth="1"/>
    <col min="5888" max="6083" width="9.33333333333333" style="1"/>
    <col min="6084" max="6084" width="49.5" style="1" customWidth="1"/>
    <col min="6085" max="6085" width="16.1666666666667" style="1" customWidth="1"/>
    <col min="6086" max="6086" width="15.1666666666667" style="1" customWidth="1"/>
    <col min="6087" max="6087" width="14.5" style="1" customWidth="1"/>
    <col min="6088" max="6143" width="9" style="1" hidden="1" customWidth="1"/>
    <col min="6144" max="6339" width="9.33333333333333" style="1"/>
    <col min="6340" max="6340" width="49.5" style="1" customWidth="1"/>
    <col min="6341" max="6341" width="16.1666666666667" style="1" customWidth="1"/>
    <col min="6342" max="6342" width="15.1666666666667" style="1" customWidth="1"/>
    <col min="6343" max="6343" width="14.5" style="1" customWidth="1"/>
    <col min="6344" max="6399" width="9" style="1" hidden="1" customWidth="1"/>
    <col min="6400" max="6595" width="9.33333333333333" style="1"/>
    <col min="6596" max="6596" width="49.5" style="1" customWidth="1"/>
    <col min="6597" max="6597" width="16.1666666666667" style="1" customWidth="1"/>
    <col min="6598" max="6598" width="15.1666666666667" style="1" customWidth="1"/>
    <col min="6599" max="6599" width="14.5" style="1" customWidth="1"/>
    <col min="6600" max="6655" width="9" style="1" hidden="1" customWidth="1"/>
    <col min="6656" max="6851" width="9.33333333333333" style="1"/>
    <col min="6852" max="6852" width="49.5" style="1" customWidth="1"/>
    <col min="6853" max="6853" width="16.1666666666667" style="1" customWidth="1"/>
    <col min="6854" max="6854" width="15.1666666666667" style="1" customWidth="1"/>
    <col min="6855" max="6855" width="14.5" style="1" customWidth="1"/>
    <col min="6856" max="6911" width="9" style="1" hidden="1" customWidth="1"/>
    <col min="6912" max="7107" width="9.33333333333333" style="1"/>
    <col min="7108" max="7108" width="49.5" style="1" customWidth="1"/>
    <col min="7109" max="7109" width="16.1666666666667" style="1" customWidth="1"/>
    <col min="7110" max="7110" width="15.1666666666667" style="1" customWidth="1"/>
    <col min="7111" max="7111" width="14.5" style="1" customWidth="1"/>
    <col min="7112" max="7167" width="9" style="1" hidden="1" customWidth="1"/>
    <col min="7168" max="7363" width="9.33333333333333" style="1"/>
    <col min="7364" max="7364" width="49.5" style="1" customWidth="1"/>
    <col min="7365" max="7365" width="16.1666666666667" style="1" customWidth="1"/>
    <col min="7366" max="7366" width="15.1666666666667" style="1" customWidth="1"/>
    <col min="7367" max="7367" width="14.5" style="1" customWidth="1"/>
    <col min="7368" max="7423" width="9" style="1" hidden="1" customWidth="1"/>
    <col min="7424" max="7619" width="9.33333333333333" style="1"/>
    <col min="7620" max="7620" width="49.5" style="1" customWidth="1"/>
    <col min="7621" max="7621" width="16.1666666666667" style="1" customWidth="1"/>
    <col min="7622" max="7622" width="15.1666666666667" style="1" customWidth="1"/>
    <col min="7623" max="7623" width="14.5" style="1" customWidth="1"/>
    <col min="7624" max="7679" width="9" style="1" hidden="1" customWidth="1"/>
    <col min="7680" max="7875" width="9.33333333333333" style="1"/>
    <col min="7876" max="7876" width="49.5" style="1" customWidth="1"/>
    <col min="7877" max="7877" width="16.1666666666667" style="1" customWidth="1"/>
    <col min="7878" max="7878" width="15.1666666666667" style="1" customWidth="1"/>
    <col min="7879" max="7879" width="14.5" style="1" customWidth="1"/>
    <col min="7880" max="7935" width="9" style="1" hidden="1" customWidth="1"/>
    <col min="7936" max="8131" width="9.33333333333333" style="1"/>
    <col min="8132" max="8132" width="49.5" style="1" customWidth="1"/>
    <col min="8133" max="8133" width="16.1666666666667" style="1" customWidth="1"/>
    <col min="8134" max="8134" width="15.1666666666667" style="1" customWidth="1"/>
    <col min="8135" max="8135" width="14.5" style="1" customWidth="1"/>
    <col min="8136" max="8191" width="9" style="1" hidden="1" customWidth="1"/>
    <col min="8192" max="8387" width="9.33333333333333" style="1"/>
    <col min="8388" max="8388" width="49.5" style="1" customWidth="1"/>
    <col min="8389" max="8389" width="16.1666666666667" style="1" customWidth="1"/>
    <col min="8390" max="8390" width="15.1666666666667" style="1" customWidth="1"/>
    <col min="8391" max="8391" width="14.5" style="1" customWidth="1"/>
    <col min="8392" max="8447" width="9" style="1" hidden="1" customWidth="1"/>
    <col min="8448" max="8643" width="9.33333333333333" style="1"/>
    <col min="8644" max="8644" width="49.5" style="1" customWidth="1"/>
    <col min="8645" max="8645" width="16.1666666666667" style="1" customWidth="1"/>
    <col min="8646" max="8646" width="15.1666666666667" style="1" customWidth="1"/>
    <col min="8647" max="8647" width="14.5" style="1" customWidth="1"/>
    <col min="8648" max="8703" width="9" style="1" hidden="1" customWidth="1"/>
    <col min="8704" max="8899" width="9.33333333333333" style="1"/>
    <col min="8900" max="8900" width="49.5" style="1" customWidth="1"/>
    <col min="8901" max="8901" width="16.1666666666667" style="1" customWidth="1"/>
    <col min="8902" max="8902" width="15.1666666666667" style="1" customWidth="1"/>
    <col min="8903" max="8903" width="14.5" style="1" customWidth="1"/>
    <col min="8904" max="8959" width="9" style="1" hidden="1" customWidth="1"/>
    <col min="8960" max="9155" width="9.33333333333333" style="1"/>
    <col min="9156" max="9156" width="49.5" style="1" customWidth="1"/>
    <col min="9157" max="9157" width="16.1666666666667" style="1" customWidth="1"/>
    <col min="9158" max="9158" width="15.1666666666667" style="1" customWidth="1"/>
    <col min="9159" max="9159" width="14.5" style="1" customWidth="1"/>
    <col min="9160" max="9215" width="9" style="1" hidden="1" customWidth="1"/>
    <col min="9216" max="9411" width="9.33333333333333" style="1"/>
    <col min="9412" max="9412" width="49.5" style="1" customWidth="1"/>
    <col min="9413" max="9413" width="16.1666666666667" style="1" customWidth="1"/>
    <col min="9414" max="9414" width="15.1666666666667" style="1" customWidth="1"/>
    <col min="9415" max="9415" width="14.5" style="1" customWidth="1"/>
    <col min="9416" max="9471" width="9" style="1" hidden="1" customWidth="1"/>
    <col min="9472" max="9667" width="9.33333333333333" style="1"/>
    <col min="9668" max="9668" width="49.5" style="1" customWidth="1"/>
    <col min="9669" max="9669" width="16.1666666666667" style="1" customWidth="1"/>
    <col min="9670" max="9670" width="15.1666666666667" style="1" customWidth="1"/>
    <col min="9671" max="9671" width="14.5" style="1" customWidth="1"/>
    <col min="9672" max="9727" width="9" style="1" hidden="1" customWidth="1"/>
    <col min="9728" max="9923" width="9.33333333333333" style="1"/>
    <col min="9924" max="9924" width="49.5" style="1" customWidth="1"/>
    <col min="9925" max="9925" width="16.1666666666667" style="1" customWidth="1"/>
    <col min="9926" max="9926" width="15.1666666666667" style="1" customWidth="1"/>
    <col min="9927" max="9927" width="14.5" style="1" customWidth="1"/>
    <col min="9928" max="9983" width="9" style="1" hidden="1" customWidth="1"/>
    <col min="9984" max="10179" width="9.33333333333333" style="1"/>
    <col min="10180" max="10180" width="49.5" style="1" customWidth="1"/>
    <col min="10181" max="10181" width="16.1666666666667" style="1" customWidth="1"/>
    <col min="10182" max="10182" width="15.1666666666667" style="1" customWidth="1"/>
    <col min="10183" max="10183" width="14.5" style="1" customWidth="1"/>
    <col min="10184" max="10239" width="9" style="1" hidden="1" customWidth="1"/>
    <col min="10240" max="10435" width="9.33333333333333" style="1"/>
    <col min="10436" max="10436" width="49.5" style="1" customWidth="1"/>
    <col min="10437" max="10437" width="16.1666666666667" style="1" customWidth="1"/>
    <col min="10438" max="10438" width="15.1666666666667" style="1" customWidth="1"/>
    <col min="10439" max="10439" width="14.5" style="1" customWidth="1"/>
    <col min="10440" max="10495" width="9" style="1" hidden="1" customWidth="1"/>
    <col min="10496" max="10691" width="9.33333333333333" style="1"/>
    <col min="10692" max="10692" width="49.5" style="1" customWidth="1"/>
    <col min="10693" max="10693" width="16.1666666666667" style="1" customWidth="1"/>
    <col min="10694" max="10694" width="15.1666666666667" style="1" customWidth="1"/>
    <col min="10695" max="10695" width="14.5" style="1" customWidth="1"/>
    <col min="10696" max="10751" width="9" style="1" hidden="1" customWidth="1"/>
    <col min="10752" max="10947" width="9.33333333333333" style="1"/>
    <col min="10948" max="10948" width="49.5" style="1" customWidth="1"/>
    <col min="10949" max="10949" width="16.1666666666667" style="1" customWidth="1"/>
    <col min="10950" max="10950" width="15.1666666666667" style="1" customWidth="1"/>
    <col min="10951" max="10951" width="14.5" style="1" customWidth="1"/>
    <col min="10952" max="11007" width="9" style="1" hidden="1" customWidth="1"/>
    <col min="11008" max="11203" width="9.33333333333333" style="1"/>
    <col min="11204" max="11204" width="49.5" style="1" customWidth="1"/>
    <col min="11205" max="11205" width="16.1666666666667" style="1" customWidth="1"/>
    <col min="11206" max="11206" width="15.1666666666667" style="1" customWidth="1"/>
    <col min="11207" max="11207" width="14.5" style="1" customWidth="1"/>
    <col min="11208" max="11263" width="9" style="1" hidden="1" customWidth="1"/>
    <col min="11264" max="11459" width="9.33333333333333" style="1"/>
    <col min="11460" max="11460" width="49.5" style="1" customWidth="1"/>
    <col min="11461" max="11461" width="16.1666666666667" style="1" customWidth="1"/>
    <col min="11462" max="11462" width="15.1666666666667" style="1" customWidth="1"/>
    <col min="11463" max="11463" width="14.5" style="1" customWidth="1"/>
    <col min="11464" max="11519" width="9" style="1" hidden="1" customWidth="1"/>
    <col min="11520" max="11715" width="9.33333333333333" style="1"/>
    <col min="11716" max="11716" width="49.5" style="1" customWidth="1"/>
    <col min="11717" max="11717" width="16.1666666666667" style="1" customWidth="1"/>
    <col min="11718" max="11718" width="15.1666666666667" style="1" customWidth="1"/>
    <col min="11719" max="11719" width="14.5" style="1" customWidth="1"/>
    <col min="11720" max="11775" width="9" style="1" hidden="1" customWidth="1"/>
    <col min="11776" max="11971" width="9.33333333333333" style="1"/>
    <col min="11972" max="11972" width="49.5" style="1" customWidth="1"/>
    <col min="11973" max="11973" width="16.1666666666667" style="1" customWidth="1"/>
    <col min="11974" max="11974" width="15.1666666666667" style="1" customWidth="1"/>
    <col min="11975" max="11975" width="14.5" style="1" customWidth="1"/>
    <col min="11976" max="12031" width="9" style="1" hidden="1" customWidth="1"/>
    <col min="12032" max="12227" width="9.33333333333333" style="1"/>
    <col min="12228" max="12228" width="49.5" style="1" customWidth="1"/>
    <col min="12229" max="12229" width="16.1666666666667" style="1" customWidth="1"/>
    <col min="12230" max="12230" width="15.1666666666667" style="1" customWidth="1"/>
    <col min="12231" max="12231" width="14.5" style="1" customWidth="1"/>
    <col min="12232" max="12287" width="9" style="1" hidden="1" customWidth="1"/>
    <col min="12288" max="12483" width="9.33333333333333" style="1"/>
    <col min="12484" max="12484" width="49.5" style="1" customWidth="1"/>
    <col min="12485" max="12485" width="16.1666666666667" style="1" customWidth="1"/>
    <col min="12486" max="12486" width="15.1666666666667" style="1" customWidth="1"/>
    <col min="12487" max="12487" width="14.5" style="1" customWidth="1"/>
    <col min="12488" max="12543" width="9" style="1" hidden="1" customWidth="1"/>
    <col min="12544" max="12739" width="9.33333333333333" style="1"/>
    <col min="12740" max="12740" width="49.5" style="1" customWidth="1"/>
    <col min="12741" max="12741" width="16.1666666666667" style="1" customWidth="1"/>
    <col min="12742" max="12742" width="15.1666666666667" style="1" customWidth="1"/>
    <col min="12743" max="12743" width="14.5" style="1" customWidth="1"/>
    <col min="12744" max="12799" width="9" style="1" hidden="1" customWidth="1"/>
    <col min="12800" max="12995" width="9.33333333333333" style="1"/>
    <col min="12996" max="12996" width="49.5" style="1" customWidth="1"/>
    <col min="12997" max="12997" width="16.1666666666667" style="1" customWidth="1"/>
    <col min="12998" max="12998" width="15.1666666666667" style="1" customWidth="1"/>
    <col min="12999" max="12999" width="14.5" style="1" customWidth="1"/>
    <col min="13000" max="13055" width="9" style="1" hidden="1" customWidth="1"/>
    <col min="13056" max="13251" width="9.33333333333333" style="1"/>
    <col min="13252" max="13252" width="49.5" style="1" customWidth="1"/>
    <col min="13253" max="13253" width="16.1666666666667" style="1" customWidth="1"/>
    <col min="13254" max="13254" width="15.1666666666667" style="1" customWidth="1"/>
    <col min="13255" max="13255" width="14.5" style="1" customWidth="1"/>
    <col min="13256" max="13311" width="9" style="1" hidden="1" customWidth="1"/>
    <col min="13312" max="13507" width="9.33333333333333" style="1"/>
    <col min="13508" max="13508" width="49.5" style="1" customWidth="1"/>
    <col min="13509" max="13509" width="16.1666666666667" style="1" customWidth="1"/>
    <col min="13510" max="13510" width="15.1666666666667" style="1" customWidth="1"/>
    <col min="13511" max="13511" width="14.5" style="1" customWidth="1"/>
    <col min="13512" max="13567" width="9" style="1" hidden="1" customWidth="1"/>
    <col min="13568" max="13763" width="9.33333333333333" style="1"/>
    <col min="13764" max="13764" width="49.5" style="1" customWidth="1"/>
    <col min="13765" max="13765" width="16.1666666666667" style="1" customWidth="1"/>
    <col min="13766" max="13766" width="15.1666666666667" style="1" customWidth="1"/>
    <col min="13767" max="13767" width="14.5" style="1" customWidth="1"/>
    <col min="13768" max="13823" width="9" style="1" hidden="1" customWidth="1"/>
    <col min="13824" max="14019" width="9.33333333333333" style="1"/>
    <col min="14020" max="14020" width="49.5" style="1" customWidth="1"/>
    <col min="14021" max="14021" width="16.1666666666667" style="1" customWidth="1"/>
    <col min="14022" max="14022" width="15.1666666666667" style="1" customWidth="1"/>
    <col min="14023" max="14023" width="14.5" style="1" customWidth="1"/>
    <col min="14024" max="14079" width="9" style="1" hidden="1" customWidth="1"/>
    <col min="14080" max="14275" width="9.33333333333333" style="1"/>
    <col min="14276" max="14276" width="49.5" style="1" customWidth="1"/>
    <col min="14277" max="14277" width="16.1666666666667" style="1" customWidth="1"/>
    <col min="14278" max="14278" width="15.1666666666667" style="1" customWidth="1"/>
    <col min="14279" max="14279" width="14.5" style="1" customWidth="1"/>
    <col min="14280" max="14335" width="9" style="1" hidden="1" customWidth="1"/>
    <col min="14336" max="14531" width="9.33333333333333" style="1"/>
    <col min="14532" max="14532" width="49.5" style="1" customWidth="1"/>
    <col min="14533" max="14533" width="16.1666666666667" style="1" customWidth="1"/>
    <col min="14534" max="14534" width="15.1666666666667" style="1" customWidth="1"/>
    <col min="14535" max="14535" width="14.5" style="1" customWidth="1"/>
    <col min="14536" max="14591" width="9" style="1" hidden="1" customWidth="1"/>
    <col min="14592" max="14787" width="9.33333333333333" style="1"/>
    <col min="14788" max="14788" width="49.5" style="1" customWidth="1"/>
    <col min="14789" max="14789" width="16.1666666666667" style="1" customWidth="1"/>
    <col min="14790" max="14790" width="15.1666666666667" style="1" customWidth="1"/>
    <col min="14791" max="14791" width="14.5" style="1" customWidth="1"/>
    <col min="14792" max="14847" width="9" style="1" hidden="1" customWidth="1"/>
    <col min="14848" max="15043" width="9.33333333333333" style="1"/>
    <col min="15044" max="15044" width="49.5" style="1" customWidth="1"/>
    <col min="15045" max="15045" width="16.1666666666667" style="1" customWidth="1"/>
    <col min="15046" max="15046" width="15.1666666666667" style="1" customWidth="1"/>
    <col min="15047" max="15047" width="14.5" style="1" customWidth="1"/>
    <col min="15048" max="15103" width="9" style="1" hidden="1" customWidth="1"/>
    <col min="15104" max="15299" width="9.33333333333333" style="1"/>
    <col min="15300" max="15300" width="49.5" style="1" customWidth="1"/>
    <col min="15301" max="15301" width="16.1666666666667" style="1" customWidth="1"/>
    <col min="15302" max="15302" width="15.1666666666667" style="1" customWidth="1"/>
    <col min="15303" max="15303" width="14.5" style="1" customWidth="1"/>
    <col min="15304" max="15359" width="9" style="1" hidden="1" customWidth="1"/>
    <col min="15360" max="15555" width="9.33333333333333" style="1"/>
    <col min="15556" max="15556" width="49.5" style="1" customWidth="1"/>
    <col min="15557" max="15557" width="16.1666666666667" style="1" customWidth="1"/>
    <col min="15558" max="15558" width="15.1666666666667" style="1" customWidth="1"/>
    <col min="15559" max="15559" width="14.5" style="1" customWidth="1"/>
    <col min="15560" max="15615" width="9" style="1" hidden="1" customWidth="1"/>
    <col min="15616" max="15811" width="9.33333333333333" style="1"/>
    <col min="15812" max="15812" width="49.5" style="1" customWidth="1"/>
    <col min="15813" max="15813" width="16.1666666666667" style="1" customWidth="1"/>
    <col min="15814" max="15814" width="15.1666666666667" style="1" customWidth="1"/>
    <col min="15815" max="15815" width="14.5" style="1" customWidth="1"/>
    <col min="15816" max="15871" width="9" style="1" hidden="1" customWidth="1"/>
    <col min="15872" max="16067" width="9.33333333333333" style="1"/>
    <col min="16068" max="16068" width="49.5" style="1" customWidth="1"/>
    <col min="16069" max="16069" width="16.1666666666667" style="1" customWidth="1"/>
    <col min="16070" max="16070" width="15.1666666666667" style="1" customWidth="1"/>
    <col min="16071" max="16071" width="14.5" style="1" customWidth="1"/>
    <col min="16072" max="16127" width="9" style="1" hidden="1" customWidth="1"/>
    <col min="16128" max="16380" width="9.33333333333333" style="1"/>
    <col min="16381" max="16384" width="9" style="1"/>
  </cols>
  <sheetData>
    <row r="1" ht="19.5" customHeight="1" spans="1:1">
      <c r="A1" s="21" t="s">
        <v>1175</v>
      </c>
    </row>
    <row r="2" ht="30.75" customHeight="1" spans="1:2">
      <c r="A2" s="84" t="s">
        <v>1176</v>
      </c>
      <c r="B2" s="84"/>
    </row>
    <row r="3" ht="19.5" customHeight="1" spans="2:2">
      <c r="B3" s="86" t="s">
        <v>784</v>
      </c>
    </row>
    <row r="4" ht="36" customHeight="1" spans="1:2">
      <c r="A4" s="87" t="s">
        <v>898</v>
      </c>
      <c r="B4" s="87" t="s">
        <v>73</v>
      </c>
    </row>
    <row r="5" ht="19.5" customHeight="1" spans="1:2">
      <c r="A5" s="100" t="s">
        <v>1177</v>
      </c>
      <c r="B5" s="102">
        <v>2000</v>
      </c>
    </row>
    <row r="6" ht="19.5" customHeight="1" spans="1:2">
      <c r="A6" s="100" t="s">
        <v>1178</v>
      </c>
      <c r="B6" s="102">
        <v>300</v>
      </c>
    </row>
    <row r="7" ht="19.5" customHeight="1" spans="1:2">
      <c r="A7" s="100" t="s">
        <v>1179</v>
      </c>
      <c r="B7" s="102"/>
    </row>
    <row r="8" ht="19.5" customHeight="1" spans="1:2">
      <c r="A8" s="100" t="s">
        <v>1180</v>
      </c>
      <c r="B8" s="102"/>
    </row>
    <row r="9" ht="19.5" customHeight="1" spans="1:2">
      <c r="A9" s="100" t="s">
        <v>1181</v>
      </c>
      <c r="B9" s="102"/>
    </row>
    <row r="10" ht="19.5" customHeight="1" spans="1:2">
      <c r="A10" s="87" t="s">
        <v>100</v>
      </c>
      <c r="B10" s="103">
        <f>SUM(B5:B9)</f>
        <v>2300</v>
      </c>
    </row>
    <row r="11" ht="19.5" customHeight="1" spans="1:2">
      <c r="A11" s="93" t="s">
        <v>102</v>
      </c>
      <c r="B11" s="103">
        <f>SUM(B12:B14)</f>
        <v>1591</v>
      </c>
    </row>
    <row r="12" ht="19.5" customHeight="1" spans="1:2">
      <c r="A12" s="104" t="s">
        <v>1182</v>
      </c>
      <c r="B12" s="102">
        <v>325</v>
      </c>
    </row>
    <row r="13" ht="19.5" customHeight="1" spans="1:2">
      <c r="A13" s="100" t="s">
        <v>1183</v>
      </c>
      <c r="B13" s="102"/>
    </row>
    <row r="14" ht="19.5" customHeight="1" spans="1:2">
      <c r="A14" s="100" t="s">
        <v>111</v>
      </c>
      <c r="B14" s="102">
        <v>1266</v>
      </c>
    </row>
    <row r="15" ht="19.5" customHeight="1" spans="1:2">
      <c r="A15" s="87" t="s">
        <v>112</v>
      </c>
      <c r="B15" s="103">
        <f>B10+B11</f>
        <v>3891</v>
      </c>
    </row>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8"/>
  <sheetViews>
    <sheetView workbookViewId="0">
      <selection activeCell="A2" sqref="A2:B2"/>
    </sheetView>
  </sheetViews>
  <sheetFormatPr defaultColWidth="9" defaultRowHeight="11.25" outlineLevelCol="1"/>
  <cols>
    <col min="1" max="1" width="65" style="1" customWidth="1"/>
    <col min="2" max="2" width="29.8333333333333" style="1" customWidth="1"/>
    <col min="3" max="141" width="9.33333333333333" style="1"/>
    <col min="142" max="142" width="47.8333333333333" style="1" customWidth="1"/>
    <col min="143" max="143" width="16" style="1" customWidth="1"/>
    <col min="144" max="144" width="16.3333333333333" style="1" customWidth="1"/>
    <col min="145" max="145" width="12.8333333333333" style="1" customWidth="1"/>
    <col min="146" max="251" width="9" style="1" hidden="1" customWidth="1"/>
    <col min="252" max="397" width="9.33333333333333" style="1"/>
    <col min="398" max="398" width="47.8333333333333" style="1" customWidth="1"/>
    <col min="399" max="399" width="16" style="1" customWidth="1"/>
    <col min="400" max="400" width="16.3333333333333" style="1" customWidth="1"/>
    <col min="401" max="401" width="12.8333333333333" style="1" customWidth="1"/>
    <col min="402" max="507" width="9" style="1" hidden="1" customWidth="1"/>
    <col min="508" max="653" width="9.33333333333333" style="1"/>
    <col min="654" max="654" width="47.8333333333333" style="1" customWidth="1"/>
    <col min="655" max="655" width="16" style="1" customWidth="1"/>
    <col min="656" max="656" width="16.3333333333333" style="1" customWidth="1"/>
    <col min="657" max="657" width="12.8333333333333" style="1" customWidth="1"/>
    <col min="658" max="763" width="9" style="1" hidden="1" customWidth="1"/>
    <col min="764" max="909" width="9.33333333333333" style="1"/>
    <col min="910" max="910" width="47.8333333333333" style="1" customWidth="1"/>
    <col min="911" max="911" width="16" style="1" customWidth="1"/>
    <col min="912" max="912" width="16.3333333333333" style="1" customWidth="1"/>
    <col min="913" max="913" width="12.8333333333333" style="1" customWidth="1"/>
    <col min="914" max="1019" width="9" style="1" hidden="1" customWidth="1"/>
    <col min="1020" max="1165" width="9.33333333333333" style="1"/>
    <col min="1166" max="1166" width="47.8333333333333" style="1" customWidth="1"/>
    <col min="1167" max="1167" width="16" style="1" customWidth="1"/>
    <col min="1168" max="1168" width="16.3333333333333" style="1" customWidth="1"/>
    <col min="1169" max="1169" width="12.8333333333333" style="1" customWidth="1"/>
    <col min="1170" max="1275" width="9" style="1" hidden="1" customWidth="1"/>
    <col min="1276" max="1421" width="9.33333333333333" style="1"/>
    <col min="1422" max="1422" width="47.8333333333333" style="1" customWidth="1"/>
    <col min="1423" max="1423" width="16" style="1" customWidth="1"/>
    <col min="1424" max="1424" width="16.3333333333333" style="1" customWidth="1"/>
    <col min="1425" max="1425" width="12.8333333333333" style="1" customWidth="1"/>
    <col min="1426" max="1531" width="9" style="1" hidden="1" customWidth="1"/>
    <col min="1532" max="1677" width="9.33333333333333" style="1"/>
    <col min="1678" max="1678" width="47.8333333333333" style="1" customWidth="1"/>
    <col min="1679" max="1679" width="16" style="1" customWidth="1"/>
    <col min="1680" max="1680" width="16.3333333333333" style="1" customWidth="1"/>
    <col min="1681" max="1681" width="12.8333333333333" style="1" customWidth="1"/>
    <col min="1682" max="1787" width="9" style="1" hidden="1" customWidth="1"/>
    <col min="1788" max="1933" width="9.33333333333333" style="1"/>
    <col min="1934" max="1934" width="47.8333333333333" style="1" customWidth="1"/>
    <col min="1935" max="1935" width="16" style="1" customWidth="1"/>
    <col min="1936" max="1936" width="16.3333333333333" style="1" customWidth="1"/>
    <col min="1937" max="1937" width="12.8333333333333" style="1" customWidth="1"/>
    <col min="1938" max="2043" width="9" style="1" hidden="1" customWidth="1"/>
    <col min="2044" max="2189" width="9.33333333333333" style="1"/>
    <col min="2190" max="2190" width="47.8333333333333" style="1" customWidth="1"/>
    <col min="2191" max="2191" width="16" style="1" customWidth="1"/>
    <col min="2192" max="2192" width="16.3333333333333" style="1" customWidth="1"/>
    <col min="2193" max="2193" width="12.8333333333333" style="1" customWidth="1"/>
    <col min="2194" max="2299" width="9" style="1" hidden="1" customWidth="1"/>
    <col min="2300" max="2445" width="9.33333333333333" style="1"/>
    <col min="2446" max="2446" width="47.8333333333333" style="1" customWidth="1"/>
    <col min="2447" max="2447" width="16" style="1" customWidth="1"/>
    <col min="2448" max="2448" width="16.3333333333333" style="1" customWidth="1"/>
    <col min="2449" max="2449" width="12.8333333333333" style="1" customWidth="1"/>
    <col min="2450" max="2555" width="9" style="1" hidden="1" customWidth="1"/>
    <col min="2556" max="2701" width="9.33333333333333" style="1"/>
    <col min="2702" max="2702" width="47.8333333333333" style="1" customWidth="1"/>
    <col min="2703" max="2703" width="16" style="1" customWidth="1"/>
    <col min="2704" max="2704" width="16.3333333333333" style="1" customWidth="1"/>
    <col min="2705" max="2705" width="12.8333333333333" style="1" customWidth="1"/>
    <col min="2706" max="2811" width="9" style="1" hidden="1" customWidth="1"/>
    <col min="2812" max="2957" width="9.33333333333333" style="1"/>
    <col min="2958" max="2958" width="47.8333333333333" style="1" customWidth="1"/>
    <col min="2959" max="2959" width="16" style="1" customWidth="1"/>
    <col min="2960" max="2960" width="16.3333333333333" style="1" customWidth="1"/>
    <col min="2961" max="2961" width="12.8333333333333" style="1" customWidth="1"/>
    <col min="2962" max="3067" width="9" style="1" hidden="1" customWidth="1"/>
    <col min="3068" max="3213" width="9.33333333333333" style="1"/>
    <col min="3214" max="3214" width="47.8333333333333" style="1" customWidth="1"/>
    <col min="3215" max="3215" width="16" style="1" customWidth="1"/>
    <col min="3216" max="3216" width="16.3333333333333" style="1" customWidth="1"/>
    <col min="3217" max="3217" width="12.8333333333333" style="1" customWidth="1"/>
    <col min="3218" max="3323" width="9" style="1" hidden="1" customWidth="1"/>
    <col min="3324" max="3469" width="9.33333333333333" style="1"/>
    <col min="3470" max="3470" width="47.8333333333333" style="1" customWidth="1"/>
    <col min="3471" max="3471" width="16" style="1" customWidth="1"/>
    <col min="3472" max="3472" width="16.3333333333333" style="1" customWidth="1"/>
    <col min="3473" max="3473" width="12.8333333333333" style="1" customWidth="1"/>
    <col min="3474" max="3579" width="9" style="1" hidden="1" customWidth="1"/>
    <col min="3580" max="3725" width="9.33333333333333" style="1"/>
    <col min="3726" max="3726" width="47.8333333333333" style="1" customWidth="1"/>
    <col min="3727" max="3727" width="16" style="1" customWidth="1"/>
    <col min="3728" max="3728" width="16.3333333333333" style="1" customWidth="1"/>
    <col min="3729" max="3729" width="12.8333333333333" style="1" customWidth="1"/>
    <col min="3730" max="3835" width="9" style="1" hidden="1" customWidth="1"/>
    <col min="3836" max="3981" width="9.33333333333333" style="1"/>
    <col min="3982" max="3982" width="47.8333333333333" style="1" customWidth="1"/>
    <col min="3983" max="3983" width="16" style="1" customWidth="1"/>
    <col min="3984" max="3984" width="16.3333333333333" style="1" customWidth="1"/>
    <col min="3985" max="3985" width="12.8333333333333" style="1" customWidth="1"/>
    <col min="3986" max="4091" width="9" style="1" hidden="1" customWidth="1"/>
    <col min="4092" max="4237" width="9.33333333333333" style="1"/>
    <col min="4238" max="4238" width="47.8333333333333" style="1" customWidth="1"/>
    <col min="4239" max="4239" width="16" style="1" customWidth="1"/>
    <col min="4240" max="4240" width="16.3333333333333" style="1" customWidth="1"/>
    <col min="4241" max="4241" width="12.8333333333333" style="1" customWidth="1"/>
    <col min="4242" max="4347" width="9" style="1" hidden="1" customWidth="1"/>
    <col min="4348" max="4493" width="9.33333333333333" style="1"/>
    <col min="4494" max="4494" width="47.8333333333333" style="1" customWidth="1"/>
    <col min="4495" max="4495" width="16" style="1" customWidth="1"/>
    <col min="4496" max="4496" width="16.3333333333333" style="1" customWidth="1"/>
    <col min="4497" max="4497" width="12.8333333333333" style="1" customWidth="1"/>
    <col min="4498" max="4603" width="9" style="1" hidden="1" customWidth="1"/>
    <col min="4604" max="4749" width="9.33333333333333" style="1"/>
    <col min="4750" max="4750" width="47.8333333333333" style="1" customWidth="1"/>
    <col min="4751" max="4751" width="16" style="1" customWidth="1"/>
    <col min="4752" max="4752" width="16.3333333333333" style="1" customWidth="1"/>
    <col min="4753" max="4753" width="12.8333333333333" style="1" customWidth="1"/>
    <col min="4754" max="4859" width="9" style="1" hidden="1" customWidth="1"/>
    <col min="4860" max="5005" width="9.33333333333333" style="1"/>
    <col min="5006" max="5006" width="47.8333333333333" style="1" customWidth="1"/>
    <col min="5007" max="5007" width="16" style="1" customWidth="1"/>
    <col min="5008" max="5008" width="16.3333333333333" style="1" customWidth="1"/>
    <col min="5009" max="5009" width="12.8333333333333" style="1" customWidth="1"/>
    <col min="5010" max="5115" width="9" style="1" hidden="1" customWidth="1"/>
    <col min="5116" max="5261" width="9.33333333333333" style="1"/>
    <col min="5262" max="5262" width="47.8333333333333" style="1" customWidth="1"/>
    <col min="5263" max="5263" width="16" style="1" customWidth="1"/>
    <col min="5264" max="5264" width="16.3333333333333" style="1" customWidth="1"/>
    <col min="5265" max="5265" width="12.8333333333333" style="1" customWidth="1"/>
    <col min="5266" max="5371" width="9" style="1" hidden="1" customWidth="1"/>
    <col min="5372" max="5517" width="9.33333333333333" style="1"/>
    <col min="5518" max="5518" width="47.8333333333333" style="1" customWidth="1"/>
    <col min="5519" max="5519" width="16" style="1" customWidth="1"/>
    <col min="5520" max="5520" width="16.3333333333333" style="1" customWidth="1"/>
    <col min="5521" max="5521" width="12.8333333333333" style="1" customWidth="1"/>
    <col min="5522" max="5627" width="9" style="1" hidden="1" customWidth="1"/>
    <col min="5628" max="5773" width="9.33333333333333" style="1"/>
    <col min="5774" max="5774" width="47.8333333333333" style="1" customWidth="1"/>
    <col min="5775" max="5775" width="16" style="1" customWidth="1"/>
    <col min="5776" max="5776" width="16.3333333333333" style="1" customWidth="1"/>
    <col min="5777" max="5777" width="12.8333333333333" style="1" customWidth="1"/>
    <col min="5778" max="5883" width="9" style="1" hidden="1" customWidth="1"/>
    <col min="5884" max="6029" width="9.33333333333333" style="1"/>
    <col min="6030" max="6030" width="47.8333333333333" style="1" customWidth="1"/>
    <col min="6031" max="6031" width="16" style="1" customWidth="1"/>
    <col min="6032" max="6032" width="16.3333333333333" style="1" customWidth="1"/>
    <col min="6033" max="6033" width="12.8333333333333" style="1" customWidth="1"/>
    <col min="6034" max="6139" width="9" style="1" hidden="1" customWidth="1"/>
    <col min="6140" max="6285" width="9.33333333333333" style="1"/>
    <col min="6286" max="6286" width="47.8333333333333" style="1" customWidth="1"/>
    <col min="6287" max="6287" width="16" style="1" customWidth="1"/>
    <col min="6288" max="6288" width="16.3333333333333" style="1" customWidth="1"/>
    <col min="6289" max="6289" width="12.8333333333333" style="1" customWidth="1"/>
    <col min="6290" max="6395" width="9" style="1" hidden="1" customWidth="1"/>
    <col min="6396" max="6541" width="9.33333333333333" style="1"/>
    <col min="6542" max="6542" width="47.8333333333333" style="1" customWidth="1"/>
    <col min="6543" max="6543" width="16" style="1" customWidth="1"/>
    <col min="6544" max="6544" width="16.3333333333333" style="1" customWidth="1"/>
    <col min="6545" max="6545" width="12.8333333333333" style="1" customWidth="1"/>
    <col min="6546" max="6651" width="9" style="1" hidden="1" customWidth="1"/>
    <col min="6652" max="6797" width="9.33333333333333" style="1"/>
    <col min="6798" max="6798" width="47.8333333333333" style="1" customWidth="1"/>
    <col min="6799" max="6799" width="16" style="1" customWidth="1"/>
    <col min="6800" max="6800" width="16.3333333333333" style="1" customWidth="1"/>
    <col min="6801" max="6801" width="12.8333333333333" style="1" customWidth="1"/>
    <col min="6802" max="6907" width="9" style="1" hidden="1" customWidth="1"/>
    <col min="6908" max="7053" width="9.33333333333333" style="1"/>
    <col min="7054" max="7054" width="47.8333333333333" style="1" customWidth="1"/>
    <col min="7055" max="7055" width="16" style="1" customWidth="1"/>
    <col min="7056" max="7056" width="16.3333333333333" style="1" customWidth="1"/>
    <col min="7057" max="7057" width="12.8333333333333" style="1" customWidth="1"/>
    <col min="7058" max="7163" width="9" style="1" hidden="1" customWidth="1"/>
    <col min="7164" max="7309" width="9.33333333333333" style="1"/>
    <col min="7310" max="7310" width="47.8333333333333" style="1" customWidth="1"/>
    <col min="7311" max="7311" width="16" style="1" customWidth="1"/>
    <col min="7312" max="7312" width="16.3333333333333" style="1" customWidth="1"/>
    <col min="7313" max="7313" width="12.8333333333333" style="1" customWidth="1"/>
    <col min="7314" max="7419" width="9" style="1" hidden="1" customWidth="1"/>
    <col min="7420" max="7565" width="9.33333333333333" style="1"/>
    <col min="7566" max="7566" width="47.8333333333333" style="1" customWidth="1"/>
    <col min="7567" max="7567" width="16" style="1" customWidth="1"/>
    <col min="7568" max="7568" width="16.3333333333333" style="1" customWidth="1"/>
    <col min="7569" max="7569" width="12.8333333333333" style="1" customWidth="1"/>
    <col min="7570" max="7675" width="9" style="1" hidden="1" customWidth="1"/>
    <col min="7676" max="7821" width="9.33333333333333" style="1"/>
    <col min="7822" max="7822" width="47.8333333333333" style="1" customWidth="1"/>
    <col min="7823" max="7823" width="16" style="1" customWidth="1"/>
    <col min="7824" max="7824" width="16.3333333333333" style="1" customWidth="1"/>
    <col min="7825" max="7825" width="12.8333333333333" style="1" customWidth="1"/>
    <col min="7826" max="7931" width="9" style="1" hidden="1" customWidth="1"/>
    <col min="7932" max="8077" width="9.33333333333333" style="1"/>
    <col min="8078" max="8078" width="47.8333333333333" style="1" customWidth="1"/>
    <col min="8079" max="8079" width="16" style="1" customWidth="1"/>
    <col min="8080" max="8080" width="16.3333333333333" style="1" customWidth="1"/>
    <col min="8081" max="8081" width="12.8333333333333" style="1" customWidth="1"/>
    <col min="8082" max="8187" width="9" style="1" hidden="1" customWidth="1"/>
    <col min="8188" max="8333" width="9.33333333333333" style="1"/>
    <col min="8334" max="8334" width="47.8333333333333" style="1" customWidth="1"/>
    <col min="8335" max="8335" width="16" style="1" customWidth="1"/>
    <col min="8336" max="8336" width="16.3333333333333" style="1" customWidth="1"/>
    <col min="8337" max="8337" width="12.8333333333333" style="1" customWidth="1"/>
    <col min="8338" max="8443" width="9" style="1" hidden="1" customWidth="1"/>
    <col min="8444" max="8589" width="9.33333333333333" style="1"/>
    <col min="8590" max="8590" width="47.8333333333333" style="1" customWidth="1"/>
    <col min="8591" max="8591" width="16" style="1" customWidth="1"/>
    <col min="8592" max="8592" width="16.3333333333333" style="1" customWidth="1"/>
    <col min="8593" max="8593" width="12.8333333333333" style="1" customWidth="1"/>
    <col min="8594" max="8699" width="9" style="1" hidden="1" customWidth="1"/>
    <col min="8700" max="8845" width="9.33333333333333" style="1"/>
    <col min="8846" max="8846" width="47.8333333333333" style="1" customWidth="1"/>
    <col min="8847" max="8847" width="16" style="1" customWidth="1"/>
    <col min="8848" max="8848" width="16.3333333333333" style="1" customWidth="1"/>
    <col min="8849" max="8849" width="12.8333333333333" style="1" customWidth="1"/>
    <col min="8850" max="8955" width="9" style="1" hidden="1" customWidth="1"/>
    <col min="8956" max="9101" width="9.33333333333333" style="1"/>
    <col min="9102" max="9102" width="47.8333333333333" style="1" customWidth="1"/>
    <col min="9103" max="9103" width="16" style="1" customWidth="1"/>
    <col min="9104" max="9104" width="16.3333333333333" style="1" customWidth="1"/>
    <col min="9105" max="9105" width="12.8333333333333" style="1" customWidth="1"/>
    <col min="9106" max="9211" width="9" style="1" hidden="1" customWidth="1"/>
    <col min="9212" max="9357" width="9.33333333333333" style="1"/>
    <col min="9358" max="9358" width="47.8333333333333" style="1" customWidth="1"/>
    <col min="9359" max="9359" width="16" style="1" customWidth="1"/>
    <col min="9360" max="9360" width="16.3333333333333" style="1" customWidth="1"/>
    <col min="9361" max="9361" width="12.8333333333333" style="1" customWidth="1"/>
    <col min="9362" max="9467" width="9" style="1" hidden="1" customWidth="1"/>
    <col min="9468" max="9613" width="9.33333333333333" style="1"/>
    <col min="9614" max="9614" width="47.8333333333333" style="1" customWidth="1"/>
    <col min="9615" max="9615" width="16" style="1" customWidth="1"/>
    <col min="9616" max="9616" width="16.3333333333333" style="1" customWidth="1"/>
    <col min="9617" max="9617" width="12.8333333333333" style="1" customWidth="1"/>
    <col min="9618" max="9723" width="9" style="1" hidden="1" customWidth="1"/>
    <col min="9724" max="9869" width="9.33333333333333" style="1"/>
    <col min="9870" max="9870" width="47.8333333333333" style="1" customWidth="1"/>
    <col min="9871" max="9871" width="16" style="1" customWidth="1"/>
    <col min="9872" max="9872" width="16.3333333333333" style="1" customWidth="1"/>
    <col min="9873" max="9873" width="12.8333333333333" style="1" customWidth="1"/>
    <col min="9874" max="9979" width="9" style="1" hidden="1" customWidth="1"/>
    <col min="9980" max="10125" width="9.33333333333333" style="1"/>
    <col min="10126" max="10126" width="47.8333333333333" style="1" customWidth="1"/>
    <col min="10127" max="10127" width="16" style="1" customWidth="1"/>
    <col min="10128" max="10128" width="16.3333333333333" style="1" customWidth="1"/>
    <col min="10129" max="10129" width="12.8333333333333" style="1" customWidth="1"/>
    <col min="10130" max="10235" width="9" style="1" hidden="1" customWidth="1"/>
    <col min="10236" max="10381" width="9.33333333333333" style="1"/>
    <col min="10382" max="10382" width="47.8333333333333" style="1" customWidth="1"/>
    <col min="10383" max="10383" width="16" style="1" customWidth="1"/>
    <col min="10384" max="10384" width="16.3333333333333" style="1" customWidth="1"/>
    <col min="10385" max="10385" width="12.8333333333333" style="1" customWidth="1"/>
    <col min="10386" max="10491" width="9" style="1" hidden="1" customWidth="1"/>
    <col min="10492" max="10637" width="9.33333333333333" style="1"/>
    <col min="10638" max="10638" width="47.8333333333333" style="1" customWidth="1"/>
    <col min="10639" max="10639" width="16" style="1" customWidth="1"/>
    <col min="10640" max="10640" width="16.3333333333333" style="1" customWidth="1"/>
    <col min="10641" max="10641" width="12.8333333333333" style="1" customWidth="1"/>
    <col min="10642" max="10747" width="9" style="1" hidden="1" customWidth="1"/>
    <col min="10748" max="10893" width="9.33333333333333" style="1"/>
    <col min="10894" max="10894" width="47.8333333333333" style="1" customWidth="1"/>
    <col min="10895" max="10895" width="16" style="1" customWidth="1"/>
    <col min="10896" max="10896" width="16.3333333333333" style="1" customWidth="1"/>
    <col min="10897" max="10897" width="12.8333333333333" style="1" customWidth="1"/>
    <col min="10898" max="11003" width="9" style="1" hidden="1" customWidth="1"/>
    <col min="11004" max="11149" width="9.33333333333333" style="1"/>
    <col min="11150" max="11150" width="47.8333333333333" style="1" customWidth="1"/>
    <col min="11151" max="11151" width="16" style="1" customWidth="1"/>
    <col min="11152" max="11152" width="16.3333333333333" style="1" customWidth="1"/>
    <col min="11153" max="11153" width="12.8333333333333" style="1" customWidth="1"/>
    <col min="11154" max="11259" width="9" style="1" hidden="1" customWidth="1"/>
    <col min="11260" max="11405" width="9.33333333333333" style="1"/>
    <col min="11406" max="11406" width="47.8333333333333" style="1" customWidth="1"/>
    <col min="11407" max="11407" width="16" style="1" customWidth="1"/>
    <col min="11408" max="11408" width="16.3333333333333" style="1" customWidth="1"/>
    <col min="11409" max="11409" width="12.8333333333333" style="1" customWidth="1"/>
    <col min="11410" max="11515" width="9" style="1" hidden="1" customWidth="1"/>
    <col min="11516" max="11661" width="9.33333333333333" style="1"/>
    <col min="11662" max="11662" width="47.8333333333333" style="1" customWidth="1"/>
    <col min="11663" max="11663" width="16" style="1" customWidth="1"/>
    <col min="11664" max="11664" width="16.3333333333333" style="1" customWidth="1"/>
    <col min="11665" max="11665" width="12.8333333333333" style="1" customWidth="1"/>
    <col min="11666" max="11771" width="9" style="1" hidden="1" customWidth="1"/>
    <col min="11772" max="11917" width="9.33333333333333" style="1"/>
    <col min="11918" max="11918" width="47.8333333333333" style="1" customWidth="1"/>
    <col min="11919" max="11919" width="16" style="1" customWidth="1"/>
    <col min="11920" max="11920" width="16.3333333333333" style="1" customWidth="1"/>
    <col min="11921" max="11921" width="12.8333333333333" style="1" customWidth="1"/>
    <col min="11922" max="12027" width="9" style="1" hidden="1" customWidth="1"/>
    <col min="12028" max="12173" width="9.33333333333333" style="1"/>
    <col min="12174" max="12174" width="47.8333333333333" style="1" customWidth="1"/>
    <col min="12175" max="12175" width="16" style="1" customWidth="1"/>
    <col min="12176" max="12176" width="16.3333333333333" style="1" customWidth="1"/>
    <col min="12177" max="12177" width="12.8333333333333" style="1" customWidth="1"/>
    <col min="12178" max="12283" width="9" style="1" hidden="1" customWidth="1"/>
    <col min="12284" max="12429" width="9.33333333333333" style="1"/>
    <col min="12430" max="12430" width="47.8333333333333" style="1" customWidth="1"/>
    <col min="12431" max="12431" width="16" style="1" customWidth="1"/>
    <col min="12432" max="12432" width="16.3333333333333" style="1" customWidth="1"/>
    <col min="12433" max="12433" width="12.8333333333333" style="1" customWidth="1"/>
    <col min="12434" max="12539" width="9" style="1" hidden="1" customWidth="1"/>
    <col min="12540" max="12685" width="9.33333333333333" style="1"/>
    <col min="12686" max="12686" width="47.8333333333333" style="1" customWidth="1"/>
    <col min="12687" max="12687" width="16" style="1" customWidth="1"/>
    <col min="12688" max="12688" width="16.3333333333333" style="1" customWidth="1"/>
    <col min="12689" max="12689" width="12.8333333333333" style="1" customWidth="1"/>
    <col min="12690" max="12795" width="9" style="1" hidden="1" customWidth="1"/>
    <col min="12796" max="12941" width="9.33333333333333" style="1"/>
    <col min="12942" max="12942" width="47.8333333333333" style="1" customWidth="1"/>
    <col min="12943" max="12943" width="16" style="1" customWidth="1"/>
    <col min="12944" max="12944" width="16.3333333333333" style="1" customWidth="1"/>
    <col min="12945" max="12945" width="12.8333333333333" style="1" customWidth="1"/>
    <col min="12946" max="13051" width="9" style="1" hidden="1" customWidth="1"/>
    <col min="13052" max="13197" width="9.33333333333333" style="1"/>
    <col min="13198" max="13198" width="47.8333333333333" style="1" customWidth="1"/>
    <col min="13199" max="13199" width="16" style="1" customWidth="1"/>
    <col min="13200" max="13200" width="16.3333333333333" style="1" customWidth="1"/>
    <col min="13201" max="13201" width="12.8333333333333" style="1" customWidth="1"/>
    <col min="13202" max="13307" width="9" style="1" hidden="1" customWidth="1"/>
    <col min="13308" max="13453" width="9.33333333333333" style="1"/>
    <col min="13454" max="13454" width="47.8333333333333" style="1" customWidth="1"/>
    <col min="13455" max="13455" width="16" style="1" customWidth="1"/>
    <col min="13456" max="13456" width="16.3333333333333" style="1" customWidth="1"/>
    <col min="13457" max="13457" width="12.8333333333333" style="1" customWidth="1"/>
    <col min="13458" max="13563" width="9" style="1" hidden="1" customWidth="1"/>
    <col min="13564" max="13709" width="9.33333333333333" style="1"/>
    <col min="13710" max="13710" width="47.8333333333333" style="1" customWidth="1"/>
    <col min="13711" max="13711" width="16" style="1" customWidth="1"/>
    <col min="13712" max="13712" width="16.3333333333333" style="1" customWidth="1"/>
    <col min="13713" max="13713" width="12.8333333333333" style="1" customWidth="1"/>
    <col min="13714" max="13819" width="9" style="1" hidden="1" customWidth="1"/>
    <col min="13820" max="13965" width="9.33333333333333" style="1"/>
    <col min="13966" max="13966" width="47.8333333333333" style="1" customWidth="1"/>
    <col min="13967" max="13967" width="16" style="1" customWidth="1"/>
    <col min="13968" max="13968" width="16.3333333333333" style="1" customWidth="1"/>
    <col min="13969" max="13969" width="12.8333333333333" style="1" customWidth="1"/>
    <col min="13970" max="14075" width="9" style="1" hidden="1" customWidth="1"/>
    <col min="14076" max="14221" width="9.33333333333333" style="1"/>
    <col min="14222" max="14222" width="47.8333333333333" style="1" customWidth="1"/>
    <col min="14223" max="14223" width="16" style="1" customWidth="1"/>
    <col min="14224" max="14224" width="16.3333333333333" style="1" customWidth="1"/>
    <col min="14225" max="14225" width="12.8333333333333" style="1" customWidth="1"/>
    <col min="14226" max="14331" width="9" style="1" hidden="1" customWidth="1"/>
    <col min="14332" max="14477" width="9.33333333333333" style="1"/>
    <col min="14478" max="14478" width="47.8333333333333" style="1" customWidth="1"/>
    <col min="14479" max="14479" width="16" style="1" customWidth="1"/>
    <col min="14480" max="14480" width="16.3333333333333" style="1" customWidth="1"/>
    <col min="14481" max="14481" width="12.8333333333333" style="1" customWidth="1"/>
    <col min="14482" max="14587" width="9" style="1" hidden="1" customWidth="1"/>
    <col min="14588" max="14733" width="9.33333333333333" style="1"/>
    <col min="14734" max="14734" width="47.8333333333333" style="1" customWidth="1"/>
    <col min="14735" max="14735" width="16" style="1" customWidth="1"/>
    <col min="14736" max="14736" width="16.3333333333333" style="1" customWidth="1"/>
    <col min="14737" max="14737" width="12.8333333333333" style="1" customWidth="1"/>
    <col min="14738" max="14843" width="9" style="1" hidden="1" customWidth="1"/>
    <col min="14844" max="14989" width="9.33333333333333" style="1"/>
    <col min="14990" max="14990" width="47.8333333333333" style="1" customWidth="1"/>
    <col min="14991" max="14991" width="16" style="1" customWidth="1"/>
    <col min="14992" max="14992" width="16.3333333333333" style="1" customWidth="1"/>
    <col min="14993" max="14993" width="12.8333333333333" style="1" customWidth="1"/>
    <col min="14994" max="15099" width="9" style="1" hidden="1" customWidth="1"/>
    <col min="15100" max="15245" width="9.33333333333333" style="1"/>
    <col min="15246" max="15246" width="47.8333333333333" style="1" customWidth="1"/>
    <col min="15247" max="15247" width="16" style="1" customWidth="1"/>
    <col min="15248" max="15248" width="16.3333333333333" style="1" customWidth="1"/>
    <col min="15249" max="15249" width="12.8333333333333" style="1" customWidth="1"/>
    <col min="15250" max="15355" width="9" style="1" hidden="1" customWidth="1"/>
    <col min="15356" max="15501" width="9.33333333333333" style="1"/>
    <col min="15502" max="15502" width="47.8333333333333" style="1" customWidth="1"/>
    <col min="15503" max="15503" width="16" style="1" customWidth="1"/>
    <col min="15504" max="15504" width="16.3333333333333" style="1" customWidth="1"/>
    <col min="15505" max="15505" width="12.8333333333333" style="1" customWidth="1"/>
    <col min="15506" max="15611" width="9" style="1" hidden="1" customWidth="1"/>
    <col min="15612" max="15757" width="9.33333333333333" style="1"/>
    <col min="15758" max="15758" width="47.8333333333333" style="1" customWidth="1"/>
    <col min="15759" max="15759" width="16" style="1" customWidth="1"/>
    <col min="15760" max="15760" width="16.3333333333333" style="1" customWidth="1"/>
    <col min="15761" max="15761" width="12.8333333333333" style="1" customWidth="1"/>
    <col min="15762" max="15867" width="9" style="1" hidden="1" customWidth="1"/>
    <col min="15868" max="16013" width="9.33333333333333" style="1"/>
    <col min="16014" max="16014" width="47.8333333333333" style="1" customWidth="1"/>
    <col min="16015" max="16015" width="16" style="1" customWidth="1"/>
    <col min="16016" max="16016" width="16.3333333333333" style="1" customWidth="1"/>
    <col min="16017" max="16017" width="12.8333333333333" style="1" customWidth="1"/>
    <col min="16018" max="16123" width="9" style="1" hidden="1" customWidth="1"/>
    <col min="16124" max="16382" width="9.33333333333333" style="1"/>
    <col min="16383" max="16384" width="9" style="1"/>
  </cols>
  <sheetData>
    <row r="1" ht="19.5" customHeight="1" spans="1:1">
      <c r="A1" s="21" t="s">
        <v>1184</v>
      </c>
    </row>
    <row r="2" ht="28.5" customHeight="1" spans="1:2">
      <c r="A2" s="84" t="s">
        <v>1185</v>
      </c>
      <c r="B2" s="84"/>
    </row>
    <row r="3" ht="19.5" customHeight="1" spans="1:2">
      <c r="A3" s="85"/>
      <c r="B3" s="86" t="s">
        <v>71</v>
      </c>
    </row>
    <row r="4" ht="36" customHeight="1" spans="1:2">
      <c r="A4" s="87" t="s">
        <v>1186</v>
      </c>
      <c r="B4" s="87" t="s">
        <v>73</v>
      </c>
    </row>
    <row r="5" ht="18" customHeight="1" spans="1:2">
      <c r="A5" s="92" t="s">
        <v>1187</v>
      </c>
      <c r="B5" s="90"/>
    </row>
    <row r="6" ht="18" customHeight="1" spans="1:2">
      <c r="A6" s="92" t="s">
        <v>1188</v>
      </c>
      <c r="B6" s="90">
        <v>1775</v>
      </c>
    </row>
    <row r="7" ht="18" customHeight="1" spans="1:2">
      <c r="A7" s="94" t="s">
        <v>1189</v>
      </c>
      <c r="B7" s="90"/>
    </row>
    <row r="8" ht="15.75" customHeight="1" spans="1:2">
      <c r="A8" s="94" t="s">
        <v>1190</v>
      </c>
      <c r="B8" s="90"/>
    </row>
    <row r="9" ht="15.75" customHeight="1" spans="1:2">
      <c r="A9" s="94" t="s">
        <v>1191</v>
      </c>
      <c r="B9" s="90"/>
    </row>
    <row r="10" ht="15.75" customHeight="1" spans="1:2">
      <c r="A10" s="94" t="s">
        <v>1192</v>
      </c>
      <c r="B10" s="90"/>
    </row>
    <row r="11" ht="17.25" customHeight="1" spans="1:2">
      <c r="A11" s="96" t="s">
        <v>141</v>
      </c>
      <c r="B11" s="97">
        <f>B5+B6+B7+B8+B9+B10</f>
        <v>1775</v>
      </c>
    </row>
    <row r="12" ht="19.5" customHeight="1" spans="1:2">
      <c r="A12" s="101" t="s">
        <v>143</v>
      </c>
      <c r="B12" s="97">
        <f>SUM(B13:B16)</f>
        <v>2116</v>
      </c>
    </row>
    <row r="13" ht="19.5" customHeight="1" spans="1:2">
      <c r="A13" s="98" t="s">
        <v>1193</v>
      </c>
      <c r="B13" s="97"/>
    </row>
    <row r="14" ht="19.5" customHeight="1" spans="1:2">
      <c r="A14" s="99" t="s">
        <v>1194</v>
      </c>
      <c r="B14" s="97"/>
    </row>
    <row r="15" ht="19.5" customHeight="1" spans="1:2">
      <c r="A15" s="100" t="s">
        <v>1195</v>
      </c>
      <c r="B15" s="90">
        <v>1500</v>
      </c>
    </row>
    <row r="16" ht="19.5" customHeight="1" spans="1:2">
      <c r="A16" s="100" t="s">
        <v>153</v>
      </c>
      <c r="B16" s="90">
        <v>616</v>
      </c>
    </row>
    <row r="17" ht="18" customHeight="1" spans="1:2">
      <c r="A17" s="96" t="s">
        <v>154</v>
      </c>
      <c r="B17" s="97">
        <f>B11+B12</f>
        <v>3891</v>
      </c>
    </row>
    <row r="18" ht="19.5" customHeight="1"/>
  </sheetData>
  <mergeCells count="1">
    <mergeCell ref="A2:B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8"/>
  <sheetViews>
    <sheetView workbookViewId="0">
      <selection activeCell="A2" sqref="A2:C2"/>
    </sheetView>
  </sheetViews>
  <sheetFormatPr defaultColWidth="9" defaultRowHeight="11.25" outlineLevelCol="2"/>
  <cols>
    <col min="1" max="1" width="12.2555555555556" style="82" customWidth="1"/>
    <col min="2" max="2" width="65" style="1" customWidth="1"/>
    <col min="3" max="3" width="29.8333333333333" style="1" customWidth="1"/>
    <col min="4" max="142" width="9.33333333333333" style="1"/>
    <col min="143" max="143" width="47.8333333333333" style="1" customWidth="1"/>
    <col min="144" max="144" width="16" style="1" customWidth="1"/>
    <col min="145" max="145" width="16.3333333333333" style="1" customWidth="1"/>
    <col min="146" max="146" width="12.8333333333333" style="1" customWidth="1"/>
    <col min="147" max="252" width="9" style="1" hidden="1" customWidth="1"/>
    <col min="253" max="398" width="9.33333333333333" style="1"/>
    <col min="399" max="399" width="47.8333333333333" style="1" customWidth="1"/>
    <col min="400" max="400" width="16" style="1" customWidth="1"/>
    <col min="401" max="401" width="16.3333333333333" style="1" customWidth="1"/>
    <col min="402" max="402" width="12.8333333333333" style="1" customWidth="1"/>
    <col min="403" max="508" width="9" style="1" hidden="1" customWidth="1"/>
    <col min="509" max="654" width="9.33333333333333" style="1"/>
    <col min="655" max="655" width="47.8333333333333" style="1" customWidth="1"/>
    <col min="656" max="656" width="16" style="1" customWidth="1"/>
    <col min="657" max="657" width="16.3333333333333" style="1" customWidth="1"/>
    <col min="658" max="658" width="12.8333333333333" style="1" customWidth="1"/>
    <col min="659" max="764" width="9" style="1" hidden="1" customWidth="1"/>
    <col min="765" max="910" width="9.33333333333333" style="1"/>
    <col min="911" max="911" width="47.8333333333333" style="1" customWidth="1"/>
    <col min="912" max="912" width="16" style="1" customWidth="1"/>
    <col min="913" max="913" width="16.3333333333333" style="1" customWidth="1"/>
    <col min="914" max="914" width="12.8333333333333" style="1" customWidth="1"/>
    <col min="915" max="1020" width="9" style="1" hidden="1" customWidth="1"/>
    <col min="1021" max="1166" width="9.33333333333333" style="1"/>
    <col min="1167" max="1167" width="47.8333333333333" style="1" customWidth="1"/>
    <col min="1168" max="1168" width="16" style="1" customWidth="1"/>
    <col min="1169" max="1169" width="16.3333333333333" style="1" customWidth="1"/>
    <col min="1170" max="1170" width="12.8333333333333" style="1" customWidth="1"/>
    <col min="1171" max="1276" width="9" style="1" hidden="1" customWidth="1"/>
    <col min="1277" max="1422" width="9.33333333333333" style="1"/>
    <col min="1423" max="1423" width="47.8333333333333" style="1" customWidth="1"/>
    <col min="1424" max="1424" width="16" style="1" customWidth="1"/>
    <col min="1425" max="1425" width="16.3333333333333" style="1" customWidth="1"/>
    <col min="1426" max="1426" width="12.8333333333333" style="1" customWidth="1"/>
    <col min="1427" max="1532" width="9" style="1" hidden="1" customWidth="1"/>
    <col min="1533" max="1678" width="9.33333333333333" style="1"/>
    <col min="1679" max="1679" width="47.8333333333333" style="1" customWidth="1"/>
    <col min="1680" max="1680" width="16" style="1" customWidth="1"/>
    <col min="1681" max="1681" width="16.3333333333333" style="1" customWidth="1"/>
    <col min="1682" max="1682" width="12.8333333333333" style="1" customWidth="1"/>
    <col min="1683" max="1788" width="9" style="1" hidden="1" customWidth="1"/>
    <col min="1789" max="1934" width="9.33333333333333" style="1"/>
    <col min="1935" max="1935" width="47.8333333333333" style="1" customWidth="1"/>
    <col min="1936" max="1936" width="16" style="1" customWidth="1"/>
    <col min="1937" max="1937" width="16.3333333333333" style="1" customWidth="1"/>
    <col min="1938" max="1938" width="12.8333333333333" style="1" customWidth="1"/>
    <col min="1939" max="2044" width="9" style="1" hidden="1" customWidth="1"/>
    <col min="2045" max="2190" width="9.33333333333333" style="1"/>
    <col min="2191" max="2191" width="47.8333333333333" style="1" customWidth="1"/>
    <col min="2192" max="2192" width="16" style="1" customWidth="1"/>
    <col min="2193" max="2193" width="16.3333333333333" style="1" customWidth="1"/>
    <col min="2194" max="2194" width="12.8333333333333" style="1" customWidth="1"/>
    <col min="2195" max="2300" width="9" style="1" hidden="1" customWidth="1"/>
    <col min="2301" max="2446" width="9.33333333333333" style="1"/>
    <col min="2447" max="2447" width="47.8333333333333" style="1" customWidth="1"/>
    <col min="2448" max="2448" width="16" style="1" customWidth="1"/>
    <col min="2449" max="2449" width="16.3333333333333" style="1" customWidth="1"/>
    <col min="2450" max="2450" width="12.8333333333333" style="1" customWidth="1"/>
    <col min="2451" max="2556" width="9" style="1" hidden="1" customWidth="1"/>
    <col min="2557" max="2702" width="9.33333333333333" style="1"/>
    <col min="2703" max="2703" width="47.8333333333333" style="1" customWidth="1"/>
    <col min="2704" max="2704" width="16" style="1" customWidth="1"/>
    <col min="2705" max="2705" width="16.3333333333333" style="1" customWidth="1"/>
    <col min="2706" max="2706" width="12.8333333333333" style="1" customWidth="1"/>
    <col min="2707" max="2812" width="9" style="1" hidden="1" customWidth="1"/>
    <col min="2813" max="2958" width="9.33333333333333" style="1"/>
    <col min="2959" max="2959" width="47.8333333333333" style="1" customWidth="1"/>
    <col min="2960" max="2960" width="16" style="1" customWidth="1"/>
    <col min="2961" max="2961" width="16.3333333333333" style="1" customWidth="1"/>
    <col min="2962" max="2962" width="12.8333333333333" style="1" customWidth="1"/>
    <col min="2963" max="3068" width="9" style="1" hidden="1" customWidth="1"/>
    <col min="3069" max="3214" width="9.33333333333333" style="1"/>
    <col min="3215" max="3215" width="47.8333333333333" style="1" customWidth="1"/>
    <col min="3216" max="3216" width="16" style="1" customWidth="1"/>
    <col min="3217" max="3217" width="16.3333333333333" style="1" customWidth="1"/>
    <col min="3218" max="3218" width="12.8333333333333" style="1" customWidth="1"/>
    <col min="3219" max="3324" width="9" style="1" hidden="1" customWidth="1"/>
    <col min="3325" max="3470" width="9.33333333333333" style="1"/>
    <col min="3471" max="3471" width="47.8333333333333" style="1" customWidth="1"/>
    <col min="3472" max="3472" width="16" style="1" customWidth="1"/>
    <col min="3473" max="3473" width="16.3333333333333" style="1" customWidth="1"/>
    <col min="3474" max="3474" width="12.8333333333333" style="1" customWidth="1"/>
    <col min="3475" max="3580" width="9" style="1" hidden="1" customWidth="1"/>
    <col min="3581" max="3726" width="9.33333333333333" style="1"/>
    <col min="3727" max="3727" width="47.8333333333333" style="1" customWidth="1"/>
    <col min="3728" max="3728" width="16" style="1" customWidth="1"/>
    <col min="3729" max="3729" width="16.3333333333333" style="1" customWidth="1"/>
    <col min="3730" max="3730" width="12.8333333333333" style="1" customWidth="1"/>
    <col min="3731" max="3836" width="9" style="1" hidden="1" customWidth="1"/>
    <col min="3837" max="3982" width="9.33333333333333" style="1"/>
    <col min="3983" max="3983" width="47.8333333333333" style="1" customWidth="1"/>
    <col min="3984" max="3984" width="16" style="1" customWidth="1"/>
    <col min="3985" max="3985" width="16.3333333333333" style="1" customWidth="1"/>
    <col min="3986" max="3986" width="12.8333333333333" style="1" customWidth="1"/>
    <col min="3987" max="4092" width="9" style="1" hidden="1" customWidth="1"/>
    <col min="4093" max="4238" width="9.33333333333333" style="1"/>
    <col min="4239" max="4239" width="47.8333333333333" style="1" customWidth="1"/>
    <col min="4240" max="4240" width="16" style="1" customWidth="1"/>
    <col min="4241" max="4241" width="16.3333333333333" style="1" customWidth="1"/>
    <col min="4242" max="4242" width="12.8333333333333" style="1" customWidth="1"/>
    <col min="4243" max="4348" width="9" style="1" hidden="1" customWidth="1"/>
    <col min="4349" max="4494" width="9.33333333333333" style="1"/>
    <col min="4495" max="4495" width="47.8333333333333" style="1" customWidth="1"/>
    <col min="4496" max="4496" width="16" style="1" customWidth="1"/>
    <col min="4497" max="4497" width="16.3333333333333" style="1" customWidth="1"/>
    <col min="4498" max="4498" width="12.8333333333333" style="1" customWidth="1"/>
    <col min="4499" max="4604" width="9" style="1" hidden="1" customWidth="1"/>
    <col min="4605" max="4750" width="9.33333333333333" style="1"/>
    <col min="4751" max="4751" width="47.8333333333333" style="1" customWidth="1"/>
    <col min="4752" max="4752" width="16" style="1" customWidth="1"/>
    <col min="4753" max="4753" width="16.3333333333333" style="1" customWidth="1"/>
    <col min="4754" max="4754" width="12.8333333333333" style="1" customWidth="1"/>
    <col min="4755" max="4860" width="9" style="1" hidden="1" customWidth="1"/>
    <col min="4861" max="5006" width="9.33333333333333" style="1"/>
    <col min="5007" max="5007" width="47.8333333333333" style="1" customWidth="1"/>
    <col min="5008" max="5008" width="16" style="1" customWidth="1"/>
    <col min="5009" max="5009" width="16.3333333333333" style="1" customWidth="1"/>
    <col min="5010" max="5010" width="12.8333333333333" style="1" customWidth="1"/>
    <col min="5011" max="5116" width="9" style="1" hidden="1" customWidth="1"/>
    <col min="5117" max="5262" width="9.33333333333333" style="1"/>
    <col min="5263" max="5263" width="47.8333333333333" style="1" customWidth="1"/>
    <col min="5264" max="5264" width="16" style="1" customWidth="1"/>
    <col min="5265" max="5265" width="16.3333333333333" style="1" customWidth="1"/>
    <col min="5266" max="5266" width="12.8333333333333" style="1" customWidth="1"/>
    <col min="5267" max="5372" width="9" style="1" hidden="1" customWidth="1"/>
    <col min="5373" max="5518" width="9.33333333333333" style="1"/>
    <col min="5519" max="5519" width="47.8333333333333" style="1" customWidth="1"/>
    <col min="5520" max="5520" width="16" style="1" customWidth="1"/>
    <col min="5521" max="5521" width="16.3333333333333" style="1" customWidth="1"/>
    <col min="5522" max="5522" width="12.8333333333333" style="1" customWidth="1"/>
    <col min="5523" max="5628" width="9" style="1" hidden="1" customWidth="1"/>
    <col min="5629" max="5774" width="9.33333333333333" style="1"/>
    <col min="5775" max="5775" width="47.8333333333333" style="1" customWidth="1"/>
    <col min="5776" max="5776" width="16" style="1" customWidth="1"/>
    <col min="5777" max="5777" width="16.3333333333333" style="1" customWidth="1"/>
    <col min="5778" max="5778" width="12.8333333333333" style="1" customWidth="1"/>
    <col min="5779" max="5884" width="9" style="1" hidden="1" customWidth="1"/>
    <col min="5885" max="6030" width="9.33333333333333" style="1"/>
    <col min="6031" max="6031" width="47.8333333333333" style="1" customWidth="1"/>
    <col min="6032" max="6032" width="16" style="1" customWidth="1"/>
    <col min="6033" max="6033" width="16.3333333333333" style="1" customWidth="1"/>
    <col min="6034" max="6034" width="12.8333333333333" style="1" customWidth="1"/>
    <col min="6035" max="6140" width="9" style="1" hidden="1" customWidth="1"/>
    <col min="6141" max="6286" width="9.33333333333333" style="1"/>
    <col min="6287" max="6287" width="47.8333333333333" style="1" customWidth="1"/>
    <col min="6288" max="6288" width="16" style="1" customWidth="1"/>
    <col min="6289" max="6289" width="16.3333333333333" style="1" customWidth="1"/>
    <col min="6290" max="6290" width="12.8333333333333" style="1" customWidth="1"/>
    <col min="6291" max="6396" width="9" style="1" hidden="1" customWidth="1"/>
    <col min="6397" max="6542" width="9.33333333333333" style="1"/>
    <col min="6543" max="6543" width="47.8333333333333" style="1" customWidth="1"/>
    <col min="6544" max="6544" width="16" style="1" customWidth="1"/>
    <col min="6545" max="6545" width="16.3333333333333" style="1" customWidth="1"/>
    <col min="6546" max="6546" width="12.8333333333333" style="1" customWidth="1"/>
    <col min="6547" max="6652" width="9" style="1" hidden="1" customWidth="1"/>
    <col min="6653" max="6798" width="9.33333333333333" style="1"/>
    <col min="6799" max="6799" width="47.8333333333333" style="1" customWidth="1"/>
    <col min="6800" max="6800" width="16" style="1" customWidth="1"/>
    <col min="6801" max="6801" width="16.3333333333333" style="1" customWidth="1"/>
    <col min="6802" max="6802" width="12.8333333333333" style="1" customWidth="1"/>
    <col min="6803" max="6908" width="9" style="1" hidden="1" customWidth="1"/>
    <col min="6909" max="7054" width="9.33333333333333" style="1"/>
    <col min="7055" max="7055" width="47.8333333333333" style="1" customWidth="1"/>
    <col min="7056" max="7056" width="16" style="1" customWidth="1"/>
    <col min="7057" max="7057" width="16.3333333333333" style="1" customWidth="1"/>
    <col min="7058" max="7058" width="12.8333333333333" style="1" customWidth="1"/>
    <col min="7059" max="7164" width="9" style="1" hidden="1" customWidth="1"/>
    <col min="7165" max="7310" width="9.33333333333333" style="1"/>
    <col min="7311" max="7311" width="47.8333333333333" style="1" customWidth="1"/>
    <col min="7312" max="7312" width="16" style="1" customWidth="1"/>
    <col min="7313" max="7313" width="16.3333333333333" style="1" customWidth="1"/>
    <col min="7314" max="7314" width="12.8333333333333" style="1" customWidth="1"/>
    <col min="7315" max="7420" width="9" style="1" hidden="1" customWidth="1"/>
    <col min="7421" max="7566" width="9.33333333333333" style="1"/>
    <col min="7567" max="7567" width="47.8333333333333" style="1" customWidth="1"/>
    <col min="7568" max="7568" width="16" style="1" customWidth="1"/>
    <col min="7569" max="7569" width="16.3333333333333" style="1" customWidth="1"/>
    <col min="7570" max="7570" width="12.8333333333333" style="1" customWidth="1"/>
    <col min="7571" max="7676" width="9" style="1" hidden="1" customWidth="1"/>
    <col min="7677" max="7822" width="9.33333333333333" style="1"/>
    <col min="7823" max="7823" width="47.8333333333333" style="1" customWidth="1"/>
    <col min="7824" max="7824" width="16" style="1" customWidth="1"/>
    <col min="7825" max="7825" width="16.3333333333333" style="1" customWidth="1"/>
    <col min="7826" max="7826" width="12.8333333333333" style="1" customWidth="1"/>
    <col min="7827" max="7932" width="9" style="1" hidden="1" customWidth="1"/>
    <col min="7933" max="8078" width="9.33333333333333" style="1"/>
    <col min="8079" max="8079" width="47.8333333333333" style="1" customWidth="1"/>
    <col min="8080" max="8080" width="16" style="1" customWidth="1"/>
    <col min="8081" max="8081" width="16.3333333333333" style="1" customWidth="1"/>
    <col min="8082" max="8082" width="12.8333333333333" style="1" customWidth="1"/>
    <col min="8083" max="8188" width="9" style="1" hidden="1" customWidth="1"/>
    <col min="8189" max="8334" width="9.33333333333333" style="1"/>
    <col min="8335" max="8335" width="47.8333333333333" style="1" customWidth="1"/>
    <col min="8336" max="8336" width="16" style="1" customWidth="1"/>
    <col min="8337" max="8337" width="16.3333333333333" style="1" customWidth="1"/>
    <col min="8338" max="8338" width="12.8333333333333" style="1" customWidth="1"/>
    <col min="8339" max="8444" width="9" style="1" hidden="1" customWidth="1"/>
    <col min="8445" max="8590" width="9.33333333333333" style="1"/>
    <col min="8591" max="8591" width="47.8333333333333" style="1" customWidth="1"/>
    <col min="8592" max="8592" width="16" style="1" customWidth="1"/>
    <col min="8593" max="8593" width="16.3333333333333" style="1" customWidth="1"/>
    <col min="8594" max="8594" width="12.8333333333333" style="1" customWidth="1"/>
    <col min="8595" max="8700" width="9" style="1" hidden="1" customWidth="1"/>
    <col min="8701" max="8846" width="9.33333333333333" style="1"/>
    <col min="8847" max="8847" width="47.8333333333333" style="1" customWidth="1"/>
    <col min="8848" max="8848" width="16" style="1" customWidth="1"/>
    <col min="8849" max="8849" width="16.3333333333333" style="1" customWidth="1"/>
    <col min="8850" max="8850" width="12.8333333333333" style="1" customWidth="1"/>
    <col min="8851" max="8956" width="9" style="1" hidden="1" customWidth="1"/>
    <col min="8957" max="9102" width="9.33333333333333" style="1"/>
    <col min="9103" max="9103" width="47.8333333333333" style="1" customWidth="1"/>
    <col min="9104" max="9104" width="16" style="1" customWidth="1"/>
    <col min="9105" max="9105" width="16.3333333333333" style="1" customWidth="1"/>
    <col min="9106" max="9106" width="12.8333333333333" style="1" customWidth="1"/>
    <col min="9107" max="9212" width="9" style="1" hidden="1" customWidth="1"/>
    <col min="9213" max="9358" width="9.33333333333333" style="1"/>
    <col min="9359" max="9359" width="47.8333333333333" style="1" customWidth="1"/>
    <col min="9360" max="9360" width="16" style="1" customWidth="1"/>
    <col min="9361" max="9361" width="16.3333333333333" style="1" customWidth="1"/>
    <col min="9362" max="9362" width="12.8333333333333" style="1" customWidth="1"/>
    <col min="9363" max="9468" width="9" style="1" hidden="1" customWidth="1"/>
    <col min="9469" max="9614" width="9.33333333333333" style="1"/>
    <col min="9615" max="9615" width="47.8333333333333" style="1" customWidth="1"/>
    <col min="9616" max="9616" width="16" style="1" customWidth="1"/>
    <col min="9617" max="9617" width="16.3333333333333" style="1" customWidth="1"/>
    <col min="9618" max="9618" width="12.8333333333333" style="1" customWidth="1"/>
    <col min="9619" max="9724" width="9" style="1" hidden="1" customWidth="1"/>
    <col min="9725" max="9870" width="9.33333333333333" style="1"/>
    <col min="9871" max="9871" width="47.8333333333333" style="1" customWidth="1"/>
    <col min="9872" max="9872" width="16" style="1" customWidth="1"/>
    <col min="9873" max="9873" width="16.3333333333333" style="1" customWidth="1"/>
    <col min="9874" max="9874" width="12.8333333333333" style="1" customWidth="1"/>
    <col min="9875" max="9980" width="9" style="1" hidden="1" customWidth="1"/>
    <col min="9981" max="10126" width="9.33333333333333" style="1"/>
    <col min="10127" max="10127" width="47.8333333333333" style="1" customWidth="1"/>
    <col min="10128" max="10128" width="16" style="1" customWidth="1"/>
    <col min="10129" max="10129" width="16.3333333333333" style="1" customWidth="1"/>
    <col min="10130" max="10130" width="12.8333333333333" style="1" customWidth="1"/>
    <col min="10131" max="10236" width="9" style="1" hidden="1" customWidth="1"/>
    <col min="10237" max="10382" width="9.33333333333333" style="1"/>
    <col min="10383" max="10383" width="47.8333333333333" style="1" customWidth="1"/>
    <col min="10384" max="10384" width="16" style="1" customWidth="1"/>
    <col min="10385" max="10385" width="16.3333333333333" style="1" customWidth="1"/>
    <col min="10386" max="10386" width="12.8333333333333" style="1" customWidth="1"/>
    <col min="10387" max="10492" width="9" style="1" hidden="1" customWidth="1"/>
    <col min="10493" max="10638" width="9.33333333333333" style="1"/>
    <col min="10639" max="10639" width="47.8333333333333" style="1" customWidth="1"/>
    <col min="10640" max="10640" width="16" style="1" customWidth="1"/>
    <col min="10641" max="10641" width="16.3333333333333" style="1" customWidth="1"/>
    <col min="10642" max="10642" width="12.8333333333333" style="1" customWidth="1"/>
    <col min="10643" max="10748" width="9" style="1" hidden="1" customWidth="1"/>
    <col min="10749" max="10894" width="9.33333333333333" style="1"/>
    <col min="10895" max="10895" width="47.8333333333333" style="1" customWidth="1"/>
    <col min="10896" max="10896" width="16" style="1" customWidth="1"/>
    <col min="10897" max="10897" width="16.3333333333333" style="1" customWidth="1"/>
    <col min="10898" max="10898" width="12.8333333333333" style="1" customWidth="1"/>
    <col min="10899" max="11004" width="9" style="1" hidden="1" customWidth="1"/>
    <col min="11005" max="11150" width="9.33333333333333" style="1"/>
    <col min="11151" max="11151" width="47.8333333333333" style="1" customWidth="1"/>
    <col min="11152" max="11152" width="16" style="1" customWidth="1"/>
    <col min="11153" max="11153" width="16.3333333333333" style="1" customWidth="1"/>
    <col min="11154" max="11154" width="12.8333333333333" style="1" customWidth="1"/>
    <col min="11155" max="11260" width="9" style="1" hidden="1" customWidth="1"/>
    <col min="11261" max="11406" width="9.33333333333333" style="1"/>
    <col min="11407" max="11407" width="47.8333333333333" style="1" customWidth="1"/>
    <col min="11408" max="11408" width="16" style="1" customWidth="1"/>
    <col min="11409" max="11409" width="16.3333333333333" style="1" customWidth="1"/>
    <col min="11410" max="11410" width="12.8333333333333" style="1" customWidth="1"/>
    <col min="11411" max="11516" width="9" style="1" hidden="1" customWidth="1"/>
    <col min="11517" max="11662" width="9.33333333333333" style="1"/>
    <col min="11663" max="11663" width="47.8333333333333" style="1" customWidth="1"/>
    <col min="11664" max="11664" width="16" style="1" customWidth="1"/>
    <col min="11665" max="11665" width="16.3333333333333" style="1" customWidth="1"/>
    <col min="11666" max="11666" width="12.8333333333333" style="1" customWidth="1"/>
    <col min="11667" max="11772" width="9" style="1" hidden="1" customWidth="1"/>
    <col min="11773" max="11918" width="9.33333333333333" style="1"/>
    <col min="11919" max="11919" width="47.8333333333333" style="1" customWidth="1"/>
    <col min="11920" max="11920" width="16" style="1" customWidth="1"/>
    <col min="11921" max="11921" width="16.3333333333333" style="1" customWidth="1"/>
    <col min="11922" max="11922" width="12.8333333333333" style="1" customWidth="1"/>
    <col min="11923" max="12028" width="9" style="1" hidden="1" customWidth="1"/>
    <col min="12029" max="12174" width="9.33333333333333" style="1"/>
    <col min="12175" max="12175" width="47.8333333333333" style="1" customWidth="1"/>
    <col min="12176" max="12176" width="16" style="1" customWidth="1"/>
    <col min="12177" max="12177" width="16.3333333333333" style="1" customWidth="1"/>
    <col min="12178" max="12178" width="12.8333333333333" style="1" customWidth="1"/>
    <col min="12179" max="12284" width="9" style="1" hidden="1" customWidth="1"/>
    <col min="12285" max="12430" width="9.33333333333333" style="1"/>
    <col min="12431" max="12431" width="47.8333333333333" style="1" customWidth="1"/>
    <col min="12432" max="12432" width="16" style="1" customWidth="1"/>
    <col min="12433" max="12433" width="16.3333333333333" style="1" customWidth="1"/>
    <col min="12434" max="12434" width="12.8333333333333" style="1" customWidth="1"/>
    <col min="12435" max="12540" width="9" style="1" hidden="1" customWidth="1"/>
    <col min="12541" max="12686" width="9.33333333333333" style="1"/>
    <col min="12687" max="12687" width="47.8333333333333" style="1" customWidth="1"/>
    <col min="12688" max="12688" width="16" style="1" customWidth="1"/>
    <col min="12689" max="12689" width="16.3333333333333" style="1" customWidth="1"/>
    <col min="12690" max="12690" width="12.8333333333333" style="1" customWidth="1"/>
    <col min="12691" max="12796" width="9" style="1" hidden="1" customWidth="1"/>
    <col min="12797" max="12942" width="9.33333333333333" style="1"/>
    <col min="12943" max="12943" width="47.8333333333333" style="1" customWidth="1"/>
    <col min="12944" max="12944" width="16" style="1" customWidth="1"/>
    <col min="12945" max="12945" width="16.3333333333333" style="1" customWidth="1"/>
    <col min="12946" max="12946" width="12.8333333333333" style="1" customWidth="1"/>
    <col min="12947" max="13052" width="9" style="1" hidden="1" customWidth="1"/>
    <col min="13053" max="13198" width="9.33333333333333" style="1"/>
    <col min="13199" max="13199" width="47.8333333333333" style="1" customWidth="1"/>
    <col min="13200" max="13200" width="16" style="1" customWidth="1"/>
    <col min="13201" max="13201" width="16.3333333333333" style="1" customWidth="1"/>
    <col min="13202" max="13202" width="12.8333333333333" style="1" customWidth="1"/>
    <col min="13203" max="13308" width="9" style="1" hidden="1" customWidth="1"/>
    <col min="13309" max="13454" width="9.33333333333333" style="1"/>
    <col min="13455" max="13455" width="47.8333333333333" style="1" customWidth="1"/>
    <col min="13456" max="13456" width="16" style="1" customWidth="1"/>
    <col min="13457" max="13457" width="16.3333333333333" style="1" customWidth="1"/>
    <col min="13458" max="13458" width="12.8333333333333" style="1" customWidth="1"/>
    <col min="13459" max="13564" width="9" style="1" hidden="1" customWidth="1"/>
    <col min="13565" max="13710" width="9.33333333333333" style="1"/>
    <col min="13711" max="13711" width="47.8333333333333" style="1" customWidth="1"/>
    <col min="13712" max="13712" width="16" style="1" customWidth="1"/>
    <col min="13713" max="13713" width="16.3333333333333" style="1" customWidth="1"/>
    <col min="13714" max="13714" width="12.8333333333333" style="1" customWidth="1"/>
    <col min="13715" max="13820" width="9" style="1" hidden="1" customWidth="1"/>
    <col min="13821" max="13966" width="9.33333333333333" style="1"/>
    <col min="13967" max="13967" width="47.8333333333333" style="1" customWidth="1"/>
    <col min="13968" max="13968" width="16" style="1" customWidth="1"/>
    <col min="13969" max="13969" width="16.3333333333333" style="1" customWidth="1"/>
    <col min="13970" max="13970" width="12.8333333333333" style="1" customWidth="1"/>
    <col min="13971" max="14076" width="9" style="1" hidden="1" customWidth="1"/>
    <col min="14077" max="14222" width="9.33333333333333" style="1"/>
    <col min="14223" max="14223" width="47.8333333333333" style="1" customWidth="1"/>
    <col min="14224" max="14224" width="16" style="1" customWidth="1"/>
    <col min="14225" max="14225" width="16.3333333333333" style="1" customWidth="1"/>
    <col min="14226" max="14226" width="12.8333333333333" style="1" customWidth="1"/>
    <col min="14227" max="14332" width="9" style="1" hidden="1" customWidth="1"/>
    <col min="14333" max="14478" width="9.33333333333333" style="1"/>
    <col min="14479" max="14479" width="47.8333333333333" style="1" customWidth="1"/>
    <col min="14480" max="14480" width="16" style="1" customWidth="1"/>
    <col min="14481" max="14481" width="16.3333333333333" style="1" customWidth="1"/>
    <col min="14482" max="14482" width="12.8333333333333" style="1" customWidth="1"/>
    <col min="14483" max="14588" width="9" style="1" hidden="1" customWidth="1"/>
    <col min="14589" max="14734" width="9.33333333333333" style="1"/>
    <col min="14735" max="14735" width="47.8333333333333" style="1" customWidth="1"/>
    <col min="14736" max="14736" width="16" style="1" customWidth="1"/>
    <col min="14737" max="14737" width="16.3333333333333" style="1" customWidth="1"/>
    <col min="14738" max="14738" width="12.8333333333333" style="1" customWidth="1"/>
    <col min="14739" max="14844" width="9" style="1" hidden="1" customWidth="1"/>
    <col min="14845" max="14990" width="9.33333333333333" style="1"/>
    <col min="14991" max="14991" width="47.8333333333333" style="1" customWidth="1"/>
    <col min="14992" max="14992" width="16" style="1" customWidth="1"/>
    <col min="14993" max="14993" width="16.3333333333333" style="1" customWidth="1"/>
    <col min="14994" max="14994" width="12.8333333333333" style="1" customWidth="1"/>
    <col min="14995" max="15100" width="9" style="1" hidden="1" customWidth="1"/>
    <col min="15101" max="15246" width="9.33333333333333" style="1"/>
    <col min="15247" max="15247" width="47.8333333333333" style="1" customWidth="1"/>
    <col min="15248" max="15248" width="16" style="1" customWidth="1"/>
    <col min="15249" max="15249" width="16.3333333333333" style="1" customWidth="1"/>
    <col min="15250" max="15250" width="12.8333333333333" style="1" customWidth="1"/>
    <col min="15251" max="15356" width="9" style="1" hidden="1" customWidth="1"/>
    <col min="15357" max="15502" width="9.33333333333333" style="1"/>
    <col min="15503" max="15503" width="47.8333333333333" style="1" customWidth="1"/>
    <col min="15504" max="15504" width="16" style="1" customWidth="1"/>
    <col min="15505" max="15505" width="16.3333333333333" style="1" customWidth="1"/>
    <col min="15506" max="15506" width="12.8333333333333" style="1" customWidth="1"/>
    <col min="15507" max="15612" width="9" style="1" hidden="1" customWidth="1"/>
    <col min="15613" max="15758" width="9.33333333333333" style="1"/>
    <col min="15759" max="15759" width="47.8333333333333" style="1" customWidth="1"/>
    <col min="15760" max="15760" width="16" style="1" customWidth="1"/>
    <col min="15761" max="15761" width="16.3333333333333" style="1" customWidth="1"/>
    <col min="15762" max="15762" width="12.8333333333333" style="1" customWidth="1"/>
    <col min="15763" max="15868" width="9" style="1" hidden="1" customWidth="1"/>
    <col min="15869" max="16014" width="9.33333333333333" style="1"/>
    <col min="16015" max="16015" width="47.8333333333333" style="1" customWidth="1"/>
    <col min="16016" max="16016" width="16" style="1" customWidth="1"/>
    <col min="16017" max="16017" width="16.3333333333333" style="1" customWidth="1"/>
    <col min="16018" max="16018" width="12.8333333333333" style="1" customWidth="1"/>
    <col min="16019" max="16124" width="9" style="1" hidden="1" customWidth="1"/>
    <col min="16125" max="16382" width="9.33333333333333" style="1"/>
    <col min="16383" max="16384" width="9" style="1"/>
  </cols>
  <sheetData>
    <row r="1" ht="19.5" customHeight="1" spans="1:2">
      <c r="A1" s="83" t="s">
        <v>1196</v>
      </c>
      <c r="B1" s="21"/>
    </row>
    <row r="2" ht="28.5" customHeight="1" spans="1:3">
      <c r="A2" s="84" t="s">
        <v>1197</v>
      </c>
      <c r="B2" s="84"/>
      <c r="C2" s="84"/>
    </row>
    <row r="3" ht="19.5" customHeight="1" spans="2:3">
      <c r="B3" s="85"/>
      <c r="C3" s="86" t="s">
        <v>71</v>
      </c>
    </row>
    <row r="4" ht="36" customHeight="1" spans="1:3">
      <c r="A4" s="87" t="s">
        <v>948</v>
      </c>
      <c r="B4" s="87" t="s">
        <v>1186</v>
      </c>
      <c r="C4" s="87" t="s">
        <v>73</v>
      </c>
    </row>
    <row r="5" ht="18" customHeight="1" spans="1:3">
      <c r="A5" s="88">
        <v>20804</v>
      </c>
      <c r="B5" s="89" t="s">
        <v>1198</v>
      </c>
      <c r="C5" s="90"/>
    </row>
    <row r="6" ht="18" customHeight="1" spans="1:3">
      <c r="A6" s="91">
        <v>2080451</v>
      </c>
      <c r="B6" s="92" t="s">
        <v>1199</v>
      </c>
      <c r="C6" s="90"/>
    </row>
    <row r="7" ht="18" customHeight="1" spans="1:3">
      <c r="A7" s="88">
        <v>22301</v>
      </c>
      <c r="B7" s="93" t="s">
        <v>1200</v>
      </c>
      <c r="C7" s="90">
        <v>1775</v>
      </c>
    </row>
    <row r="8" ht="18" customHeight="1" spans="1:3">
      <c r="A8" s="91">
        <v>2230101</v>
      </c>
      <c r="B8" s="92" t="s">
        <v>1201</v>
      </c>
      <c r="C8" s="90"/>
    </row>
    <row r="9" ht="18" customHeight="1" spans="1:3">
      <c r="A9" s="91">
        <v>2230102</v>
      </c>
      <c r="B9" s="92" t="s">
        <v>1202</v>
      </c>
      <c r="C9" s="90"/>
    </row>
    <row r="10" ht="18" customHeight="1" spans="1:3">
      <c r="A10" s="91">
        <v>2230105</v>
      </c>
      <c r="B10" s="92" t="s">
        <v>1203</v>
      </c>
      <c r="C10" s="90"/>
    </row>
    <row r="11" ht="18" customHeight="1" spans="1:3">
      <c r="A11" s="91">
        <v>2230199</v>
      </c>
      <c r="B11" s="92" t="s">
        <v>1204</v>
      </c>
      <c r="C11" s="90">
        <v>1775</v>
      </c>
    </row>
    <row r="12" ht="18" customHeight="1" spans="1:3">
      <c r="A12" s="88">
        <v>22302</v>
      </c>
      <c r="B12" s="93" t="s">
        <v>1205</v>
      </c>
      <c r="C12" s="90"/>
    </row>
    <row r="13" ht="18" customHeight="1" spans="1:3">
      <c r="A13" s="91">
        <v>2230201</v>
      </c>
      <c r="B13" s="94" t="s">
        <v>1206</v>
      </c>
      <c r="C13" s="90"/>
    </row>
    <row r="14" ht="15.75" customHeight="1" spans="1:3">
      <c r="A14" s="91">
        <v>2230299</v>
      </c>
      <c r="B14" s="94" t="s">
        <v>1207</v>
      </c>
      <c r="C14" s="90"/>
    </row>
    <row r="15" ht="15.75" customHeight="1" spans="1:3">
      <c r="A15" s="91">
        <v>22303</v>
      </c>
      <c r="B15" s="95" t="s">
        <v>1208</v>
      </c>
      <c r="C15" s="90"/>
    </row>
    <row r="16" ht="15.75" customHeight="1" spans="1:3">
      <c r="A16" s="91">
        <v>2230301</v>
      </c>
      <c r="B16" s="94" t="s">
        <v>1209</v>
      </c>
      <c r="C16" s="90"/>
    </row>
    <row r="17" ht="15.75" customHeight="1" spans="1:3">
      <c r="A17" s="88">
        <v>22399</v>
      </c>
      <c r="B17" s="95" t="s">
        <v>1210</v>
      </c>
      <c r="C17" s="90"/>
    </row>
    <row r="18" ht="15.75" customHeight="1" spans="1:3">
      <c r="A18" s="91">
        <v>2239999</v>
      </c>
      <c r="B18" s="94" t="s">
        <v>1211</v>
      </c>
      <c r="C18" s="90"/>
    </row>
    <row r="19" ht="15.75" customHeight="1" spans="1:3">
      <c r="A19" s="91"/>
      <c r="B19" s="96" t="s">
        <v>141</v>
      </c>
      <c r="C19" s="97">
        <v>1775</v>
      </c>
    </row>
    <row r="20" ht="15.75" customHeight="1" spans="1:3">
      <c r="A20" s="88">
        <v>23003</v>
      </c>
      <c r="B20" s="95" t="s">
        <v>143</v>
      </c>
      <c r="C20" s="97">
        <v>2116</v>
      </c>
    </row>
    <row r="21" ht="17.25" customHeight="1" spans="1:3">
      <c r="A21" s="91">
        <v>2300501</v>
      </c>
      <c r="B21" s="98" t="s">
        <v>1193</v>
      </c>
      <c r="C21" s="97"/>
    </row>
    <row r="22" ht="19.5" customHeight="1" spans="1:3">
      <c r="A22" s="91">
        <v>2300604</v>
      </c>
      <c r="B22" s="99" t="s">
        <v>1194</v>
      </c>
      <c r="C22" s="97"/>
    </row>
    <row r="23" ht="19.5" customHeight="1" spans="1:3">
      <c r="A23" s="91">
        <v>2300803</v>
      </c>
      <c r="B23" s="100" t="s">
        <v>1195</v>
      </c>
      <c r="C23" s="90">
        <v>1500</v>
      </c>
    </row>
    <row r="24" ht="19.5" customHeight="1" spans="1:3">
      <c r="A24" s="88">
        <v>23009</v>
      </c>
      <c r="B24" s="93" t="s">
        <v>153</v>
      </c>
      <c r="C24" s="90">
        <v>616</v>
      </c>
    </row>
    <row r="25" ht="19.5" customHeight="1" spans="1:3">
      <c r="A25" s="91"/>
      <c r="B25" s="96" t="s">
        <v>154</v>
      </c>
      <c r="C25" s="97">
        <v>3891</v>
      </c>
    </row>
    <row r="26" ht="19.5" customHeight="1"/>
    <row r="27" ht="18" customHeight="1"/>
    <row r="28" ht="19.5" customHeight="1"/>
  </sheetData>
  <mergeCells count="1">
    <mergeCell ref="A2:C2"/>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42"/>
  <sheetViews>
    <sheetView workbookViewId="0">
      <selection activeCell="A2" sqref="A2:C2"/>
    </sheetView>
  </sheetViews>
  <sheetFormatPr defaultColWidth="16.1666666666667" defaultRowHeight="17.1" customHeight="1" outlineLevelCol="2"/>
  <cols>
    <col min="1" max="1" width="19.8111111111111" style="70" customWidth="1"/>
    <col min="2" max="2" width="67" style="70" customWidth="1"/>
    <col min="3" max="3" width="30.9" style="70" customWidth="1"/>
    <col min="4" max="249" width="16.1666666666667" style="70" customWidth="1"/>
    <col min="250" max="16384" width="16.1666666666667" style="71"/>
  </cols>
  <sheetData>
    <row r="1" s="1" customFormat="1" ht="19.5" customHeight="1" spans="1:1">
      <c r="A1" s="21" t="s">
        <v>1212</v>
      </c>
    </row>
    <row r="2" s="70" customFormat="1" ht="33.95" customHeight="1" spans="1:3">
      <c r="A2" s="72" t="s">
        <v>1213</v>
      </c>
      <c r="B2" s="72"/>
      <c r="C2" s="72"/>
    </row>
    <row r="3" s="70" customFormat="1" ht="16.9" customHeight="1" spans="1:3">
      <c r="A3" s="73" t="s">
        <v>71</v>
      </c>
      <c r="B3" s="73"/>
      <c r="C3" s="73"/>
    </row>
    <row r="4" s="70" customFormat="1" ht="16.9" customHeight="1" spans="1:3">
      <c r="A4" s="74" t="s">
        <v>553</v>
      </c>
      <c r="B4" s="74" t="s">
        <v>1214</v>
      </c>
      <c r="C4" s="74" t="s">
        <v>158</v>
      </c>
    </row>
    <row r="5" s="70" customFormat="1" ht="16.9" customHeight="1" spans="1:3">
      <c r="A5" s="75"/>
      <c r="B5" s="74" t="s">
        <v>548</v>
      </c>
      <c r="C5" s="76">
        <f>C6+C9</f>
        <v>325</v>
      </c>
    </row>
    <row r="6" s="70" customFormat="1" ht="16.9" customHeight="1" spans="1:3">
      <c r="A6" s="77">
        <v>223</v>
      </c>
      <c r="B6" s="78" t="s">
        <v>1215</v>
      </c>
      <c r="C6" s="76">
        <v>325</v>
      </c>
    </row>
    <row r="7" s="70" customFormat="1" ht="16.9" customHeight="1" spans="1:3">
      <c r="A7" s="79">
        <v>22301</v>
      </c>
      <c r="B7" s="80" t="s">
        <v>1200</v>
      </c>
      <c r="C7" s="76">
        <v>325</v>
      </c>
    </row>
    <row r="8" s="70" customFormat="1" ht="16.9" customHeight="1" spans="1:3">
      <c r="A8" s="79">
        <v>2230105</v>
      </c>
      <c r="B8" s="80" t="s">
        <v>1216</v>
      </c>
      <c r="C8" s="76">
        <v>325</v>
      </c>
    </row>
    <row r="9" s="70" customFormat="1" ht="16.9" customHeight="1" spans="1:3">
      <c r="A9" s="75"/>
      <c r="B9" s="78"/>
      <c r="C9" s="76"/>
    </row>
    <row r="10" s="70" customFormat="1" ht="16.9" customHeight="1" spans="1:3">
      <c r="A10" s="75"/>
      <c r="B10" s="78"/>
      <c r="C10" s="76"/>
    </row>
    <row r="11" s="70" customFormat="1" ht="16.9" customHeight="1" spans="1:3">
      <c r="A11" s="75"/>
      <c r="B11" s="81"/>
      <c r="C11" s="76"/>
    </row>
    <row r="12" s="70" customFormat="1" ht="16.9" customHeight="1" spans="1:3">
      <c r="A12" s="75"/>
      <c r="B12" s="81"/>
      <c r="C12" s="76"/>
    </row>
    <row r="13" s="70" customFormat="1" ht="16.9" customHeight="1" spans="1:3">
      <c r="A13" s="75"/>
      <c r="B13" s="81"/>
      <c r="C13" s="76"/>
    </row>
    <row r="14" s="70" customFormat="1" ht="16.9" customHeight="1" spans="1:3">
      <c r="A14" s="75"/>
      <c r="B14" s="81"/>
      <c r="C14" s="76"/>
    </row>
    <row r="15" s="70" customFormat="1" ht="16.9" customHeight="1" spans="1:3">
      <c r="A15" s="75"/>
      <c r="B15" s="81"/>
      <c r="C15" s="76"/>
    </row>
    <row r="16" s="70" customFormat="1" ht="16.9" customHeight="1" spans="1:3">
      <c r="A16" s="75"/>
      <c r="B16" s="81"/>
      <c r="C16" s="76"/>
    </row>
    <row r="17" s="70" customFormat="1" ht="16.9" customHeight="1" spans="1:3">
      <c r="A17" s="75"/>
      <c r="B17" s="81"/>
      <c r="C17" s="76"/>
    </row>
    <row r="18" s="70" customFormat="1" ht="16.9" customHeight="1" spans="1:3">
      <c r="A18" s="75"/>
      <c r="B18" s="81"/>
      <c r="C18" s="76"/>
    </row>
    <row r="19" s="70" customFormat="1" ht="16.9" customHeight="1" spans="1:3">
      <c r="A19" s="75"/>
      <c r="B19" s="81"/>
      <c r="C19" s="76"/>
    </row>
    <row r="20" s="70" customFormat="1" ht="16.9" customHeight="1" spans="1:3">
      <c r="A20" s="75"/>
      <c r="B20" s="78"/>
      <c r="C20" s="76"/>
    </row>
    <row r="21" s="70" customFormat="1" ht="16.9" customHeight="1" spans="1:3">
      <c r="A21" s="75"/>
      <c r="B21" s="81"/>
      <c r="C21" s="76"/>
    </row>
    <row r="22" s="70" customFormat="1" ht="16.9" customHeight="1" spans="1:3">
      <c r="A22" s="75"/>
      <c r="B22" s="81"/>
      <c r="C22" s="76"/>
    </row>
    <row r="23" s="70" customFormat="1" ht="16.9" customHeight="1" spans="1:3">
      <c r="A23" s="75"/>
      <c r="B23" s="81"/>
      <c r="C23" s="76"/>
    </row>
    <row r="24" s="70" customFormat="1" ht="16.9" customHeight="1" spans="1:3">
      <c r="A24" s="75"/>
      <c r="B24" s="81"/>
      <c r="C24" s="76"/>
    </row>
    <row r="25" s="70" customFormat="1" ht="16.9" customHeight="1" spans="1:3">
      <c r="A25" s="75"/>
      <c r="B25" s="81"/>
      <c r="C25" s="76"/>
    </row>
    <row r="26" s="70" customFormat="1" ht="16.9" customHeight="1" spans="1:3">
      <c r="A26" s="75"/>
      <c r="B26" s="81"/>
      <c r="C26" s="76"/>
    </row>
    <row r="27" s="70" customFormat="1" ht="16.9" customHeight="1" spans="1:3">
      <c r="A27" s="75"/>
      <c r="B27" s="81"/>
      <c r="C27" s="76"/>
    </row>
    <row r="28" s="70" customFormat="1" ht="16.9" customHeight="1" spans="1:3">
      <c r="A28" s="75"/>
      <c r="B28" s="81"/>
      <c r="C28" s="76"/>
    </row>
    <row r="29" s="70" customFormat="1" ht="16.9" customHeight="1" spans="1:3">
      <c r="A29" s="75"/>
      <c r="B29" s="78"/>
      <c r="C29" s="76"/>
    </row>
    <row r="30" s="70" customFormat="1" ht="16.9" customHeight="1" spans="1:3">
      <c r="A30" s="75"/>
      <c r="B30" s="81"/>
      <c r="C30" s="76"/>
    </row>
    <row r="31" s="70" customFormat="1" ht="16.9" customHeight="1" spans="1:3">
      <c r="A31" s="75"/>
      <c r="B31" s="78"/>
      <c r="C31" s="76"/>
    </row>
    <row r="32" s="70" customFormat="1" ht="16.9" customHeight="1" spans="1:3">
      <c r="A32" s="75"/>
      <c r="B32" s="81"/>
      <c r="C32" s="76"/>
    </row>
    <row r="33" s="70" customFormat="1" ht="16.9" customHeight="1" spans="1:3">
      <c r="A33" s="75"/>
      <c r="B33" s="81"/>
      <c r="C33" s="76"/>
    </row>
    <row r="34" s="70" customFormat="1" ht="16.9" customHeight="1" spans="1:3">
      <c r="A34" s="75"/>
      <c r="B34" s="81"/>
      <c r="C34" s="76"/>
    </row>
    <row r="35" s="70" customFormat="1" ht="16.9" customHeight="1" spans="1:3">
      <c r="A35" s="75"/>
      <c r="B35" s="78"/>
      <c r="C35" s="76"/>
    </row>
    <row r="36" s="70" customFormat="1" ht="16.9" customHeight="1" spans="1:3">
      <c r="A36" s="75"/>
      <c r="B36" s="81"/>
      <c r="C36" s="76"/>
    </row>
    <row r="37" s="70" customFormat="1" ht="16.9" customHeight="1" spans="1:3">
      <c r="A37" s="1"/>
      <c r="B37" s="71"/>
      <c r="C37" s="71"/>
    </row>
    <row r="38" s="70" customFormat="1" ht="16.9" customHeight="1" spans="1:3">
      <c r="A38" s="71"/>
      <c r="B38" s="71"/>
      <c r="C38" s="71"/>
    </row>
    <row r="39" s="70" customFormat="1" ht="16.9" customHeight="1" spans="1:3">
      <c r="A39" s="71"/>
      <c r="B39" s="71"/>
      <c r="C39" s="71"/>
    </row>
    <row r="40" s="70" customFormat="1" ht="16.9" customHeight="1" spans="1:3">
      <c r="A40" s="71"/>
      <c r="B40" s="71"/>
      <c r="C40" s="71"/>
    </row>
    <row r="41" s="70" customFormat="1" ht="16.9" customHeight="1" spans="1:3">
      <c r="A41" s="71"/>
      <c r="B41" s="71"/>
      <c r="C41" s="71"/>
    </row>
    <row r="42" s="70" customFormat="1" ht="16.9" customHeight="1" spans="1:3">
      <c r="A42" s="71"/>
      <c r="B42" s="71"/>
      <c r="C42" s="71"/>
    </row>
  </sheetData>
  <autoFilter xmlns:etc="http://www.wps.cn/officeDocument/2017/etCustomData" ref="A4:C37" etc:filterBottomFollowUsedRange="0">
    <extLst/>
  </autoFilter>
  <mergeCells count="2">
    <mergeCell ref="A2:C2"/>
    <mergeCell ref="A3:C3"/>
  </mergeCells>
  <printOptions horizontalCentered="1"/>
  <pageMargins left="0.708661417322835" right="0.708661417322835" top="0.354330708661417" bottom="0.31496062992126" header="0.31496062992126" footer="0.31496062992126"/>
  <pageSetup paperSize="9" scale="91"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 sqref="A2:B2"/>
    </sheetView>
  </sheetViews>
  <sheetFormatPr defaultColWidth="9" defaultRowHeight="34" customHeight="1" outlineLevelCol="1"/>
  <cols>
    <col min="1" max="1" width="31.7555555555556" customWidth="1"/>
    <col min="2" max="2" width="46.3777777777778" customWidth="1"/>
  </cols>
  <sheetData>
    <row r="1" ht="29" customHeight="1" spans="1:2">
      <c r="A1" s="21" t="s">
        <v>1217</v>
      </c>
      <c r="B1" s="48"/>
    </row>
    <row r="2" customHeight="1" spans="1:2">
      <c r="A2" s="49" t="s">
        <v>1218</v>
      </c>
      <c r="B2" s="49"/>
    </row>
    <row r="3" customHeight="1" spans="1:2">
      <c r="A3" s="63"/>
      <c r="B3" s="64" t="s">
        <v>71</v>
      </c>
    </row>
    <row r="4" customHeight="1" spans="1:2">
      <c r="A4" s="65" t="s">
        <v>1219</v>
      </c>
      <c r="B4" s="65" t="s">
        <v>73</v>
      </c>
    </row>
    <row r="5" customHeight="1" spans="1:2">
      <c r="A5" s="66" t="s">
        <v>780</v>
      </c>
      <c r="B5" s="67">
        <v>325</v>
      </c>
    </row>
    <row r="6" customHeight="1" spans="1:2">
      <c r="A6" s="66"/>
      <c r="B6" s="68"/>
    </row>
    <row r="7" customHeight="1" spans="1:2">
      <c r="A7" s="66"/>
      <c r="B7" s="68"/>
    </row>
    <row r="8" customHeight="1" spans="1:2">
      <c r="A8" s="66"/>
      <c r="B8" s="68"/>
    </row>
    <row r="9" customHeight="1" spans="1:2">
      <c r="A9" s="65" t="s">
        <v>154</v>
      </c>
      <c r="B9" s="69">
        <v>325</v>
      </c>
    </row>
    <row r="10" customHeight="1" spans="1:2">
      <c r="A10" s="57"/>
      <c r="B10" s="57"/>
    </row>
  </sheetData>
  <mergeCells count="2">
    <mergeCell ref="A2:B2"/>
    <mergeCell ref="A10:B10"/>
  </mergeCells>
  <pageMargins left="1.65347222222222" right="0.75" top="1" bottom="1" header="0.5" footer="0.5"/>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2" sqref="A2:B2"/>
    </sheetView>
  </sheetViews>
  <sheetFormatPr defaultColWidth="9" defaultRowHeight="25" customHeight="1" outlineLevelCol="1"/>
  <cols>
    <col min="1" max="1" width="54.1666666666667" customWidth="1"/>
    <col min="2" max="2" width="35.8333333333333" customWidth="1"/>
  </cols>
  <sheetData>
    <row r="1" customHeight="1" spans="1:2">
      <c r="A1" s="21" t="s">
        <v>1220</v>
      </c>
      <c r="B1" s="48"/>
    </row>
    <row r="2" ht="39" customHeight="1" spans="1:2">
      <c r="A2" s="49" t="s">
        <v>1221</v>
      </c>
      <c r="B2" s="49"/>
    </row>
    <row r="3" customHeight="1" spans="1:2">
      <c r="A3" s="50"/>
      <c r="B3" s="51" t="s">
        <v>71</v>
      </c>
    </row>
    <row r="4" customHeight="1" spans="1:2">
      <c r="A4" s="52" t="s">
        <v>157</v>
      </c>
      <c r="B4" s="52" t="s">
        <v>158</v>
      </c>
    </row>
    <row r="5" customHeight="1" spans="1:2">
      <c r="A5" s="58" t="s">
        <v>1222</v>
      </c>
      <c r="B5" s="54"/>
    </row>
    <row r="6" customHeight="1" spans="1:2">
      <c r="A6" s="58" t="s">
        <v>1223</v>
      </c>
      <c r="B6" s="59"/>
    </row>
    <row r="7" customHeight="1" spans="1:2">
      <c r="A7" s="58" t="s">
        <v>1224</v>
      </c>
      <c r="B7" s="59"/>
    </row>
    <row r="8" customHeight="1" spans="1:2">
      <c r="A8" s="58" t="s">
        <v>1225</v>
      </c>
      <c r="B8" s="59"/>
    </row>
    <row r="9" customHeight="1" spans="1:2">
      <c r="A9" s="58" t="s">
        <v>1226</v>
      </c>
      <c r="B9" s="59"/>
    </row>
    <row r="10" customHeight="1" spans="1:2">
      <c r="A10" s="58" t="s">
        <v>1227</v>
      </c>
      <c r="B10" s="59"/>
    </row>
    <row r="11" customHeight="1" spans="1:2">
      <c r="A11" s="58" t="s">
        <v>1228</v>
      </c>
      <c r="B11" s="55"/>
    </row>
    <row r="12" customHeight="1" spans="1:2">
      <c r="A12" s="60"/>
      <c r="B12" s="55"/>
    </row>
    <row r="13" customHeight="1" spans="1:2">
      <c r="A13" s="60" t="s">
        <v>1229</v>
      </c>
      <c r="B13" s="55"/>
    </row>
    <row r="14" customHeight="1" spans="1:2">
      <c r="A14" s="61" t="s">
        <v>1230</v>
      </c>
      <c r="B14" s="55"/>
    </row>
    <row r="15" customHeight="1" spans="1:2">
      <c r="A15" s="62" t="s">
        <v>154</v>
      </c>
      <c r="B15" s="56"/>
    </row>
    <row r="16" customHeight="1" spans="1:2">
      <c r="A16" s="57" t="s">
        <v>1169</v>
      </c>
      <c r="B16" s="57"/>
    </row>
  </sheetData>
  <mergeCells count="2">
    <mergeCell ref="A2:B2"/>
    <mergeCell ref="A16:B16"/>
  </mergeCells>
  <pageMargins left="0.944444444444444" right="0.75" top="1" bottom="1" header="0.5" footer="0.5"/>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 sqref="A2:B2"/>
    </sheetView>
  </sheetViews>
  <sheetFormatPr defaultColWidth="9" defaultRowHeight="34" customHeight="1" outlineLevelCol="1"/>
  <cols>
    <col min="1" max="2" width="47.3333333333333" customWidth="1"/>
  </cols>
  <sheetData>
    <row r="1" ht="29" customHeight="1" spans="1:2">
      <c r="A1" s="21" t="s">
        <v>1231</v>
      </c>
      <c r="B1" s="48"/>
    </row>
    <row r="2" customHeight="1" spans="1:2">
      <c r="A2" s="49" t="s">
        <v>1232</v>
      </c>
      <c r="B2" s="49"/>
    </row>
    <row r="3" customHeight="1" spans="1:2">
      <c r="A3" s="50"/>
      <c r="B3" s="51" t="s">
        <v>71</v>
      </c>
    </row>
    <row r="4" customHeight="1" spans="1:2">
      <c r="A4" s="52" t="s">
        <v>1219</v>
      </c>
      <c r="B4" s="52" t="s">
        <v>73</v>
      </c>
    </row>
    <row r="5" customHeight="1" spans="1:2">
      <c r="A5" s="53" t="s">
        <v>780</v>
      </c>
      <c r="B5" s="54"/>
    </row>
    <row r="6" customHeight="1" spans="1:2">
      <c r="A6" s="53"/>
      <c r="B6" s="55"/>
    </row>
    <row r="7" customHeight="1" spans="1:2">
      <c r="A7" s="53"/>
      <c r="B7" s="55"/>
    </row>
    <row r="8" customHeight="1" spans="1:2">
      <c r="A8" s="53"/>
      <c r="B8" s="55"/>
    </row>
    <row r="9" customHeight="1" spans="1:2">
      <c r="A9" s="52" t="s">
        <v>154</v>
      </c>
      <c r="B9" s="56"/>
    </row>
    <row r="10" customHeight="1" spans="1:2">
      <c r="A10" s="57" t="s">
        <v>856</v>
      </c>
      <c r="B10" s="57"/>
    </row>
  </sheetData>
  <mergeCells count="2">
    <mergeCell ref="A2:B2"/>
    <mergeCell ref="A10:B10"/>
  </mergeCells>
  <pageMargins left="1.14166666666667" right="0.75" top="1" bottom="1" header="0.5" footer="0.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4"/>
  <sheetViews>
    <sheetView topLeftCell="A35" workbookViewId="0">
      <selection activeCell="B52" sqref="B52"/>
    </sheetView>
  </sheetViews>
  <sheetFormatPr defaultColWidth="35" defaultRowHeight="11.25" outlineLevelCol="1"/>
  <cols>
    <col min="1" max="1" width="78" style="1" customWidth="1"/>
    <col min="2" max="2" width="29.8333333333333" style="1" customWidth="1"/>
    <col min="3" max="16384" width="35" style="1"/>
  </cols>
  <sheetData>
    <row r="1" s="20" customFormat="1" ht="23" customHeight="1" spans="1:2">
      <c r="A1" s="21" t="s">
        <v>1233</v>
      </c>
      <c r="B1" s="39"/>
    </row>
    <row r="2" s="20" customFormat="1" ht="30" customHeight="1" spans="1:2">
      <c r="A2" s="40" t="s">
        <v>1234</v>
      </c>
      <c r="B2" s="40"/>
    </row>
    <row r="3" s="20" customFormat="1" ht="30" customHeight="1" spans="1:2">
      <c r="A3" s="41"/>
      <c r="B3" s="42" t="s">
        <v>71</v>
      </c>
    </row>
    <row r="4" s="20" customFormat="1" ht="36" customHeight="1" spans="1:2">
      <c r="A4" s="26" t="s">
        <v>866</v>
      </c>
      <c r="B4" s="29" t="s">
        <v>73</v>
      </c>
    </row>
    <row r="5" s="20" customFormat="1" ht="18" customHeight="1" spans="1:2">
      <c r="A5" s="28" t="s">
        <v>1235</v>
      </c>
      <c r="B5" s="29">
        <f>B6+B14+B23+B31+B37+B42+B47</f>
        <v>43679</v>
      </c>
    </row>
    <row r="6" s="20" customFormat="1" ht="18" customHeight="1" spans="1:2">
      <c r="A6" s="30" t="s">
        <v>1236</v>
      </c>
      <c r="B6" s="34"/>
    </row>
    <row r="7" s="20" customFormat="1" ht="18" customHeight="1" spans="1:2">
      <c r="A7" s="32" t="s">
        <v>1237</v>
      </c>
      <c r="B7" s="34"/>
    </row>
    <row r="8" s="20" customFormat="1" ht="18" customHeight="1" spans="1:2">
      <c r="A8" s="32" t="s">
        <v>1238</v>
      </c>
      <c r="B8" s="34"/>
    </row>
    <row r="9" s="20" customFormat="1" ht="18" customHeight="1" spans="1:2">
      <c r="A9" s="32" t="s">
        <v>1239</v>
      </c>
      <c r="B9" s="34"/>
    </row>
    <row r="10" s="20" customFormat="1" ht="18" customHeight="1" spans="1:2">
      <c r="A10" s="32" t="s">
        <v>1240</v>
      </c>
      <c r="B10" s="34"/>
    </row>
    <row r="11" s="20" customFormat="1" ht="18" customHeight="1" spans="1:2">
      <c r="A11" s="32" t="s">
        <v>1241</v>
      </c>
      <c r="B11" s="34"/>
    </row>
    <row r="12" s="20" customFormat="1" ht="18" customHeight="1" spans="1:2">
      <c r="A12" s="32" t="s">
        <v>1242</v>
      </c>
      <c r="B12" s="34"/>
    </row>
    <row r="13" s="20" customFormat="1" ht="18" customHeight="1" spans="1:2">
      <c r="A13" s="32" t="s">
        <v>1243</v>
      </c>
      <c r="B13" s="34"/>
    </row>
    <row r="14" s="20" customFormat="1" ht="18" customHeight="1" spans="1:2">
      <c r="A14" s="30" t="s">
        <v>1244</v>
      </c>
      <c r="B14" s="35">
        <f>SUM(B15:B22)</f>
        <v>8958</v>
      </c>
    </row>
    <row r="15" s="20" customFormat="1" ht="18" customHeight="1" spans="1:2">
      <c r="A15" s="32" t="s">
        <v>1245</v>
      </c>
      <c r="B15" s="34">
        <v>2753</v>
      </c>
    </row>
    <row r="16" s="20" customFormat="1" ht="18" customHeight="1" spans="1:2">
      <c r="A16" s="32" t="s">
        <v>1246</v>
      </c>
      <c r="B16" s="34"/>
    </row>
    <row r="17" s="20" customFormat="1" ht="18" customHeight="1" spans="1:2">
      <c r="A17" s="32" t="s">
        <v>1238</v>
      </c>
      <c r="B17" s="34">
        <v>18</v>
      </c>
    </row>
    <row r="18" s="20" customFormat="1" ht="18" customHeight="1" spans="1:2">
      <c r="A18" s="32" t="s">
        <v>1239</v>
      </c>
      <c r="B18" s="34">
        <v>868</v>
      </c>
    </row>
    <row r="19" s="20" customFormat="1" ht="18" customHeight="1" spans="1:2">
      <c r="A19" s="32" t="s">
        <v>1240</v>
      </c>
      <c r="B19" s="34"/>
    </row>
    <row r="20" s="20" customFormat="1" ht="18" customHeight="1" spans="1:2">
      <c r="A20" s="32" t="s">
        <v>1241</v>
      </c>
      <c r="B20" s="34">
        <v>1</v>
      </c>
    </row>
    <row r="21" s="20" customFormat="1" ht="18" customHeight="1" spans="1:2">
      <c r="A21" s="32" t="s">
        <v>1242</v>
      </c>
      <c r="B21" s="34">
        <v>6</v>
      </c>
    </row>
    <row r="22" s="20" customFormat="1" ht="18" customHeight="1" spans="1:2">
      <c r="A22" s="43" t="s">
        <v>1247</v>
      </c>
      <c r="B22" s="34">
        <v>5312</v>
      </c>
    </row>
    <row r="23" s="20" customFormat="1" ht="18" customHeight="1" spans="1:2">
      <c r="A23" s="30" t="s">
        <v>1248</v>
      </c>
      <c r="B23" s="35">
        <f>SUM(B24:B30)</f>
        <v>34721</v>
      </c>
    </row>
    <row r="24" s="20" customFormat="1" ht="18" customHeight="1" spans="1:2">
      <c r="A24" s="44" t="s">
        <v>1237</v>
      </c>
      <c r="B24" s="34"/>
    </row>
    <row r="25" s="20" customFormat="1" ht="18" customHeight="1" spans="1:2">
      <c r="A25" s="44" t="s">
        <v>1249</v>
      </c>
      <c r="B25" s="34">
        <v>18511</v>
      </c>
    </row>
    <row r="26" s="20" customFormat="1" ht="18" customHeight="1" spans="1:2">
      <c r="A26" s="44" t="s">
        <v>1238</v>
      </c>
      <c r="B26" s="34">
        <v>10</v>
      </c>
    </row>
    <row r="27" s="20" customFormat="1" ht="18" customHeight="1" spans="1:2">
      <c r="A27" s="32" t="s">
        <v>1239</v>
      </c>
      <c r="B27" s="34">
        <v>7681</v>
      </c>
    </row>
    <row r="28" s="20" customFormat="1" ht="18" customHeight="1" spans="1:2">
      <c r="A28" s="32" t="s">
        <v>1241</v>
      </c>
      <c r="B28" s="34">
        <v>3700</v>
      </c>
    </row>
    <row r="29" s="20" customFormat="1" ht="18" customHeight="1" spans="1:2">
      <c r="A29" s="32" t="s">
        <v>1242</v>
      </c>
      <c r="B29" s="34">
        <v>1400</v>
      </c>
    </row>
    <row r="30" s="20" customFormat="1" ht="18" customHeight="1" spans="1:2">
      <c r="A30" s="43" t="s">
        <v>1247</v>
      </c>
      <c r="B30" s="34">
        <v>3419</v>
      </c>
    </row>
    <row r="31" s="20" customFormat="1" ht="18" customHeight="1" spans="1:2">
      <c r="A31" s="30" t="s">
        <v>1250</v>
      </c>
      <c r="B31" s="34"/>
    </row>
    <row r="32" s="20" customFormat="1" ht="18" customHeight="1" spans="1:2">
      <c r="A32" s="32" t="s">
        <v>1251</v>
      </c>
      <c r="B32" s="34"/>
    </row>
    <row r="33" s="20" customFormat="1" ht="18" customHeight="1" spans="1:2">
      <c r="A33" s="32" t="s">
        <v>1238</v>
      </c>
      <c r="B33" s="34"/>
    </row>
    <row r="34" s="20" customFormat="1" ht="18" customHeight="1" spans="1:2">
      <c r="A34" s="32" t="s">
        <v>1239</v>
      </c>
      <c r="B34" s="34"/>
    </row>
    <row r="35" s="20" customFormat="1" ht="18" customHeight="1" spans="1:2">
      <c r="A35" s="32" t="s">
        <v>1241</v>
      </c>
      <c r="B35" s="34"/>
    </row>
    <row r="36" s="20" customFormat="1" ht="18" customHeight="1" spans="1:2">
      <c r="A36" s="32" t="s">
        <v>1242</v>
      </c>
      <c r="B36" s="34"/>
    </row>
    <row r="37" s="20" customFormat="1" ht="18" customHeight="1" spans="1:2">
      <c r="A37" s="30" t="s">
        <v>1252</v>
      </c>
      <c r="B37" s="34"/>
    </row>
    <row r="38" s="20" customFormat="1" ht="18" customHeight="1" spans="1:2">
      <c r="A38" s="44" t="s">
        <v>1249</v>
      </c>
      <c r="B38" s="34"/>
    </row>
    <row r="39" s="20" customFormat="1" ht="18" customHeight="1" spans="1:2">
      <c r="A39" s="32" t="s">
        <v>1238</v>
      </c>
      <c r="B39" s="34"/>
    </row>
    <row r="40" s="20" customFormat="1" ht="18" customHeight="1" spans="1:2">
      <c r="A40" s="32" t="s">
        <v>1239</v>
      </c>
      <c r="B40" s="34"/>
    </row>
    <row r="41" s="20" customFormat="1" ht="18" customHeight="1" spans="1:2">
      <c r="A41" s="32" t="s">
        <v>1241</v>
      </c>
      <c r="B41" s="34"/>
    </row>
    <row r="42" s="20" customFormat="1" ht="18" customHeight="1" spans="1:2">
      <c r="A42" s="30" t="s">
        <v>1253</v>
      </c>
      <c r="B42" s="34"/>
    </row>
    <row r="43" s="20" customFormat="1" ht="18" customHeight="1" spans="1:2">
      <c r="A43" s="32" t="s">
        <v>1254</v>
      </c>
      <c r="B43" s="34"/>
    </row>
    <row r="44" s="20" customFormat="1" ht="18" customHeight="1" spans="1:2">
      <c r="A44" s="32" t="s">
        <v>1238</v>
      </c>
      <c r="B44" s="34"/>
    </row>
    <row r="45" s="20" customFormat="1" ht="18" customHeight="1" spans="1:2">
      <c r="A45" s="32" t="s">
        <v>1239</v>
      </c>
      <c r="B45" s="34"/>
    </row>
    <row r="46" s="20" customFormat="1" ht="18" customHeight="1" spans="1:2">
      <c r="A46" s="32" t="s">
        <v>1241</v>
      </c>
      <c r="B46" s="34"/>
    </row>
    <row r="47" s="20" customFormat="1" ht="18" customHeight="1" spans="1:2">
      <c r="A47" s="30" t="s">
        <v>1255</v>
      </c>
      <c r="B47" s="34"/>
    </row>
    <row r="48" s="20" customFormat="1" ht="18" customHeight="1" spans="1:2">
      <c r="A48" s="32" t="s">
        <v>1256</v>
      </c>
      <c r="B48" s="34"/>
    </row>
    <row r="49" s="20" customFormat="1" ht="18" customHeight="1" spans="1:2">
      <c r="A49" s="45" t="s">
        <v>1238</v>
      </c>
      <c r="B49" s="34"/>
    </row>
    <row r="50" s="20" customFormat="1" ht="18" customHeight="1" spans="1:2">
      <c r="A50" s="45" t="s">
        <v>1242</v>
      </c>
      <c r="B50" s="34"/>
    </row>
    <row r="51" s="20" customFormat="1" ht="18" customHeight="1" spans="1:2">
      <c r="A51" s="32" t="s">
        <v>1241</v>
      </c>
      <c r="B51" s="34"/>
    </row>
    <row r="52" s="20" customFormat="1" ht="18" customHeight="1" spans="1:2">
      <c r="A52" s="28" t="s">
        <v>1257</v>
      </c>
      <c r="B52" s="29">
        <v>15632</v>
      </c>
    </row>
    <row r="53" s="20" customFormat="1" ht="18" customHeight="1" spans="1:2">
      <c r="A53" s="37" t="s">
        <v>715</v>
      </c>
      <c r="B53" s="29">
        <f>B52+B5</f>
        <v>59311</v>
      </c>
    </row>
    <row r="54" s="20" customFormat="1" ht="23.25" customHeight="1" spans="1:2">
      <c r="A54" s="46"/>
      <c r="B54" s="47"/>
    </row>
  </sheetData>
  <autoFilter xmlns:etc="http://www.wps.cn/officeDocument/2017/etCustomData" ref="A4:B53" etc:filterBottomFollowUsedRange="0">
    <extLst/>
  </autoFilter>
  <mergeCells count="1">
    <mergeCell ref="A2:B2"/>
  </mergeCells>
  <printOptions horizontalCentered="1"/>
  <pageMargins left="0.708333333333333" right="0.708333333333333" top="0.354166666666667" bottom="0.472222222222222" header="0.314583333333333" footer="0.236111111111111"/>
  <pageSetup paperSize="9" orientation="portrait" horizontalDpi="600"/>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7"/>
  <sheetViews>
    <sheetView workbookViewId="0">
      <pane ySplit="4" topLeftCell="A38" activePane="bottomLeft" state="frozen"/>
      <selection/>
      <selection pane="bottomLeft" activeCell="B47" sqref="B47"/>
    </sheetView>
  </sheetViews>
  <sheetFormatPr defaultColWidth="35" defaultRowHeight="30" customHeight="1" outlineLevelCol="1"/>
  <cols>
    <col min="1" max="1" width="82.8333333333333" style="20" customWidth="1"/>
    <col min="2" max="2" width="29.8333333333333" style="20" customWidth="1"/>
    <col min="3" max="3" width="33" style="20" customWidth="1"/>
    <col min="4" max="16384" width="35" style="20"/>
  </cols>
  <sheetData>
    <row r="1" s="20" customFormat="1" ht="27" customHeight="1" spans="1:2">
      <c r="A1" s="21" t="s">
        <v>1258</v>
      </c>
      <c r="B1" s="22"/>
    </row>
    <row r="2" s="20" customFormat="1" ht="27" customHeight="1" spans="1:2">
      <c r="A2" s="23" t="s">
        <v>1259</v>
      </c>
      <c r="B2" s="23"/>
    </row>
    <row r="3" s="20" customFormat="1" ht="27" customHeight="1" spans="1:2">
      <c r="A3" s="24"/>
      <c r="B3" s="25" t="s">
        <v>71</v>
      </c>
    </row>
    <row r="4" s="20" customFormat="1" ht="36" customHeight="1" spans="1:2">
      <c r="A4" s="26" t="s">
        <v>866</v>
      </c>
      <c r="B4" s="27" t="s">
        <v>73</v>
      </c>
    </row>
    <row r="5" s="20" customFormat="1" ht="18" customHeight="1" spans="1:2">
      <c r="A5" s="28" t="s">
        <v>1260</v>
      </c>
      <c r="B5" s="29">
        <f>B12+B17+B21+B25+B29+B34</f>
        <v>41184</v>
      </c>
    </row>
    <row r="6" s="20" customFormat="1" ht="18" customHeight="1" spans="1:2">
      <c r="A6" s="30" t="s">
        <v>1236</v>
      </c>
      <c r="B6" s="31"/>
    </row>
    <row r="7" s="20" customFormat="1" ht="18" customHeight="1" spans="1:2">
      <c r="A7" s="32" t="s">
        <v>1261</v>
      </c>
      <c r="B7" s="31"/>
    </row>
    <row r="8" s="20" customFormat="1" ht="18" customHeight="1" spans="1:2">
      <c r="A8" s="32" t="s">
        <v>1262</v>
      </c>
      <c r="B8" s="31"/>
    </row>
    <row r="9" s="20" customFormat="1" ht="18" customHeight="1" spans="1:2">
      <c r="A9" s="33" t="s">
        <v>542</v>
      </c>
      <c r="B9" s="34"/>
    </row>
    <row r="10" s="20" customFormat="1" ht="18" customHeight="1" spans="1:2">
      <c r="A10" s="32" t="s">
        <v>1263</v>
      </c>
      <c r="B10" s="34"/>
    </row>
    <row r="11" s="20" customFormat="1" ht="18" customHeight="1" spans="1:2">
      <c r="A11" s="32" t="s">
        <v>1264</v>
      </c>
      <c r="B11" s="34"/>
    </row>
    <row r="12" s="20" customFormat="1" ht="18" customHeight="1" spans="1:2">
      <c r="A12" s="30" t="s">
        <v>1244</v>
      </c>
      <c r="B12" s="35">
        <v>6492</v>
      </c>
    </row>
    <row r="13" s="20" customFormat="1" ht="18" customHeight="1" spans="1:2">
      <c r="A13" s="32" t="s">
        <v>1265</v>
      </c>
      <c r="B13" s="35">
        <v>6492</v>
      </c>
    </row>
    <row r="14" s="20" customFormat="1" ht="18" customHeight="1" spans="1:2">
      <c r="A14" s="32" t="s">
        <v>1266</v>
      </c>
      <c r="B14" s="34"/>
    </row>
    <row r="15" s="20" customFormat="1" ht="18" customHeight="1" spans="1:2">
      <c r="A15" s="32" t="s">
        <v>1267</v>
      </c>
      <c r="B15" s="34"/>
    </row>
    <row r="16" s="20" customFormat="1" ht="18" customHeight="1" spans="1:2">
      <c r="A16" s="32" t="s">
        <v>1263</v>
      </c>
      <c r="B16" s="34"/>
    </row>
    <row r="17" s="20" customFormat="1" ht="18" customHeight="1" spans="1:2">
      <c r="A17" s="30" t="s">
        <v>1248</v>
      </c>
      <c r="B17" s="35">
        <v>34692</v>
      </c>
    </row>
    <row r="18" s="20" customFormat="1" ht="18" customHeight="1" spans="1:2">
      <c r="A18" s="32" t="s">
        <v>1261</v>
      </c>
      <c r="B18" s="35">
        <v>34692</v>
      </c>
    </row>
    <row r="19" s="20" customFormat="1" ht="18" customHeight="1" spans="1:2">
      <c r="A19" s="32" t="s">
        <v>542</v>
      </c>
      <c r="B19" s="34"/>
    </row>
    <row r="20" s="20" customFormat="1" ht="18" customHeight="1" spans="1:2">
      <c r="A20" s="32" t="s">
        <v>1263</v>
      </c>
      <c r="B20" s="34"/>
    </row>
    <row r="21" s="20" customFormat="1" ht="18" customHeight="1" spans="1:2">
      <c r="A21" s="30" t="s">
        <v>1250</v>
      </c>
      <c r="B21" s="34"/>
    </row>
    <row r="22" s="20" customFormat="1" ht="18" customHeight="1" spans="1:2">
      <c r="A22" s="32" t="s">
        <v>1268</v>
      </c>
      <c r="B22" s="34"/>
    </row>
    <row r="23" s="20" customFormat="1" ht="18" customHeight="1" spans="1:2">
      <c r="A23" s="32" t="s">
        <v>1263</v>
      </c>
      <c r="B23" s="34"/>
    </row>
    <row r="24" s="20" customFormat="1" ht="18" customHeight="1" spans="1:2">
      <c r="A24" s="32" t="s">
        <v>542</v>
      </c>
      <c r="B24" s="34"/>
    </row>
    <row r="25" s="20" customFormat="1" ht="18" customHeight="1" spans="1:2">
      <c r="A25" s="30" t="s">
        <v>1252</v>
      </c>
      <c r="B25" s="34"/>
    </row>
    <row r="26" s="20" customFormat="1" ht="18" customHeight="1" spans="1:2">
      <c r="A26" s="32" t="s">
        <v>1268</v>
      </c>
      <c r="B26" s="34"/>
    </row>
    <row r="27" s="20" customFormat="1" ht="18" customHeight="1" spans="1:2">
      <c r="A27" s="32" t="s">
        <v>1269</v>
      </c>
      <c r="B27" s="34"/>
    </row>
    <row r="28" s="20" customFormat="1" ht="18" customHeight="1" spans="1:2">
      <c r="A28" s="32" t="s">
        <v>542</v>
      </c>
      <c r="B28" s="34"/>
    </row>
    <row r="29" s="20" customFormat="1" ht="18" customHeight="1" spans="1:2">
      <c r="A29" s="30" t="s">
        <v>1253</v>
      </c>
      <c r="B29" s="34"/>
    </row>
    <row r="30" s="20" customFormat="1" ht="18" customHeight="1" spans="1:2">
      <c r="A30" s="32" t="s">
        <v>1270</v>
      </c>
      <c r="B30" s="34"/>
    </row>
    <row r="31" s="20" customFormat="1" ht="18" customHeight="1" spans="1:2">
      <c r="A31" s="32" t="s">
        <v>1271</v>
      </c>
      <c r="B31" s="34"/>
    </row>
    <row r="32" s="20" customFormat="1" ht="18" customHeight="1" spans="1:2">
      <c r="A32" s="32" t="s">
        <v>1272</v>
      </c>
      <c r="B32" s="34"/>
    </row>
    <row r="33" s="20" customFormat="1" ht="18" customHeight="1" spans="1:2">
      <c r="A33" s="32" t="s">
        <v>542</v>
      </c>
      <c r="B33" s="34"/>
    </row>
    <row r="34" s="20" customFormat="1" ht="18" customHeight="1" spans="1:2">
      <c r="A34" s="30" t="s">
        <v>1255</v>
      </c>
      <c r="B34" s="34"/>
    </row>
    <row r="35" s="20" customFormat="1" ht="18" customHeight="1" spans="1:2">
      <c r="A35" s="32" t="s">
        <v>1273</v>
      </c>
      <c r="B35" s="34"/>
    </row>
    <row r="36" s="20" customFormat="1" ht="18" customHeight="1" spans="1:2">
      <c r="A36" s="32" t="s">
        <v>1274</v>
      </c>
      <c r="B36" s="34"/>
    </row>
    <row r="37" s="20" customFormat="1" ht="18" customHeight="1" spans="1:2">
      <c r="A37" s="33" t="s">
        <v>1262</v>
      </c>
      <c r="B37" s="34"/>
    </row>
    <row r="38" s="20" customFormat="1" ht="18" customHeight="1" spans="1:2">
      <c r="A38" s="32" t="s">
        <v>1275</v>
      </c>
      <c r="B38" s="34"/>
    </row>
    <row r="39" s="20" customFormat="1" ht="18" customHeight="1" spans="1:2">
      <c r="A39" s="33" t="s">
        <v>1276</v>
      </c>
      <c r="B39" s="34"/>
    </row>
    <row r="40" s="20" customFormat="1" ht="18" customHeight="1" spans="1:2">
      <c r="A40" s="32" t="s">
        <v>1277</v>
      </c>
      <c r="B40" s="34"/>
    </row>
    <row r="41" s="20" customFormat="1" ht="18" customHeight="1" spans="1:2">
      <c r="A41" s="32" t="s">
        <v>1278</v>
      </c>
      <c r="B41" s="34"/>
    </row>
    <row r="42" s="20" customFormat="1" ht="18" customHeight="1" spans="1:2">
      <c r="A42" s="32" t="s">
        <v>1279</v>
      </c>
      <c r="B42" s="34"/>
    </row>
    <row r="43" s="20" customFormat="1" ht="18" customHeight="1" spans="1:2">
      <c r="A43" s="32" t="s">
        <v>542</v>
      </c>
      <c r="B43" s="34"/>
    </row>
    <row r="44" s="20" customFormat="1" ht="18" customHeight="1" spans="1:2">
      <c r="A44" s="32" t="s">
        <v>1264</v>
      </c>
      <c r="B44" s="34"/>
    </row>
    <row r="45" s="20" customFormat="1" ht="18" customHeight="1" spans="1:2">
      <c r="A45" s="32" t="s">
        <v>1263</v>
      </c>
      <c r="B45" s="34"/>
    </row>
    <row r="46" s="20" customFormat="1" ht="18" customHeight="1" spans="1:2">
      <c r="A46" s="36" t="s">
        <v>1280</v>
      </c>
      <c r="B46" s="29">
        <v>18127</v>
      </c>
    </row>
    <row r="47" s="20" customFormat="1" ht="18" customHeight="1" spans="1:2">
      <c r="A47" s="37" t="s">
        <v>715</v>
      </c>
      <c r="B47" s="38">
        <f>B5+B46</f>
        <v>59311</v>
      </c>
    </row>
  </sheetData>
  <autoFilter xmlns:etc="http://www.wps.cn/officeDocument/2017/etCustomData" ref="A4:B47" etc:filterBottomFollowUsedRange="0">
    <extLst/>
  </autoFilter>
  <mergeCells count="1">
    <mergeCell ref="A2:B2"/>
  </mergeCells>
  <printOptions horizontalCentered="1"/>
  <pageMargins left="0.432638888888889" right="0.590277777777778" top="0.354166666666667" bottom="0.432638888888889" header="0.314583333333333" footer="0.196527777777778"/>
  <pageSetup paperSize="9" orientation="portrait" horizont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GridLines="0" showZeros="0" workbookViewId="0">
      <selection activeCell="F21" sqref="F21"/>
    </sheetView>
  </sheetViews>
  <sheetFormatPr defaultColWidth="11.8666666666667" defaultRowHeight="12.75" customHeight="1" outlineLevelCol="6"/>
  <cols>
    <col min="1" max="1" width="9" style="1"/>
    <col min="2" max="2" width="31.8333333333333" style="1" customWidth="1"/>
    <col min="3" max="3" width="20.5" style="1" customWidth="1"/>
    <col min="4" max="4" width="30.5" style="1" customWidth="1"/>
    <col min="5" max="5" width="21.5" style="1" customWidth="1"/>
    <col min="6" max="6" width="30.1666666666667" style="1" customWidth="1"/>
    <col min="7" max="7" width="23.5" style="1" customWidth="1"/>
    <col min="8" max="16384" width="9" style="1"/>
  </cols>
  <sheetData>
    <row r="1" s="1" customFormat="1" ht="19.5" customHeight="1" spans="1:4">
      <c r="A1" s="2" t="s">
        <v>1281</v>
      </c>
      <c r="B1" s="2"/>
      <c r="C1" s="2"/>
      <c r="D1" s="2"/>
    </row>
    <row r="2" s="1" customFormat="1" ht="31.5" customHeight="1" spans="1:7">
      <c r="A2" s="3" t="s">
        <v>1282</v>
      </c>
      <c r="B2" s="3"/>
      <c r="C2" s="3"/>
      <c r="D2" s="3"/>
      <c r="E2" s="3"/>
      <c r="F2" s="3"/>
      <c r="G2" s="3"/>
    </row>
    <row r="3" s="1" customFormat="1" ht="19.5" customHeight="1" spans="4:7">
      <c r="D3" s="4"/>
      <c r="E3" s="5"/>
      <c r="G3" s="6" t="s">
        <v>71</v>
      </c>
    </row>
    <row r="4" s="1" customFormat="1" ht="36" customHeight="1" spans="1:7">
      <c r="A4" s="7" t="s">
        <v>865</v>
      </c>
      <c r="B4" s="8" t="s">
        <v>1283</v>
      </c>
      <c r="C4" s="9"/>
      <c r="D4" s="10" t="s">
        <v>1284</v>
      </c>
      <c r="E4" s="11"/>
      <c r="F4" s="8" t="s">
        <v>1285</v>
      </c>
      <c r="G4" s="9"/>
    </row>
    <row r="5" s="1" customFormat="1" ht="36" customHeight="1" spans="1:7">
      <c r="A5" s="7"/>
      <c r="B5" s="7" t="s">
        <v>866</v>
      </c>
      <c r="C5" s="7" t="s">
        <v>867</v>
      </c>
      <c r="D5" s="7" t="s">
        <v>866</v>
      </c>
      <c r="E5" s="7" t="s">
        <v>867</v>
      </c>
      <c r="F5" s="7" t="s">
        <v>866</v>
      </c>
      <c r="G5" s="7" t="s">
        <v>867</v>
      </c>
    </row>
    <row r="6" s="1" customFormat="1" ht="36" customHeight="1" spans="1:7">
      <c r="A6" s="12">
        <v>2024</v>
      </c>
      <c r="B6" s="13" t="s">
        <v>868</v>
      </c>
      <c r="C6" s="14">
        <v>210004</v>
      </c>
      <c r="D6" s="13" t="s">
        <v>868</v>
      </c>
      <c r="E6" s="15">
        <v>262136</v>
      </c>
      <c r="F6" s="13" t="s">
        <v>868</v>
      </c>
      <c r="G6" s="16">
        <f>C6+E6</f>
        <v>472140</v>
      </c>
    </row>
    <row r="7" s="1" customFormat="1" ht="36" customHeight="1" spans="1:7">
      <c r="A7" s="12"/>
      <c r="B7" s="13" t="s">
        <v>869</v>
      </c>
      <c r="C7" s="14">
        <v>209904.87</v>
      </c>
      <c r="D7" s="13" t="s">
        <v>869</v>
      </c>
      <c r="E7" s="15">
        <v>259232</v>
      </c>
      <c r="F7" s="13" t="s">
        <v>869</v>
      </c>
      <c r="G7" s="16">
        <f t="shared" ref="G7:G16" si="0">C7+E7</f>
        <v>469136.87</v>
      </c>
    </row>
    <row r="8" s="1" customFormat="1" ht="36" customHeight="1" spans="1:7">
      <c r="A8" s="12"/>
      <c r="B8" s="13" t="s">
        <v>1286</v>
      </c>
      <c r="C8" s="14">
        <v>22800</v>
      </c>
      <c r="D8" s="13" t="s">
        <v>1286</v>
      </c>
      <c r="E8" s="15">
        <v>69699</v>
      </c>
      <c r="F8" s="13" t="s">
        <v>1286</v>
      </c>
      <c r="G8" s="16">
        <f t="shared" si="0"/>
        <v>92499</v>
      </c>
    </row>
    <row r="9" s="1" customFormat="1" ht="36" customHeight="1" spans="1:7">
      <c r="A9" s="12"/>
      <c r="B9" s="13" t="s">
        <v>1287</v>
      </c>
      <c r="C9" s="14">
        <v>18400</v>
      </c>
      <c r="D9" s="13" t="s">
        <v>1287</v>
      </c>
      <c r="E9" s="15">
        <v>5900</v>
      </c>
      <c r="F9" s="13" t="s">
        <v>1287</v>
      </c>
      <c r="G9" s="16">
        <f t="shared" si="0"/>
        <v>24300</v>
      </c>
    </row>
    <row r="10" s="1" customFormat="1" ht="36" customHeight="1" spans="1:7">
      <c r="A10" s="12"/>
      <c r="B10" s="13" t="s">
        <v>1288</v>
      </c>
      <c r="C10" s="14">
        <v>6357</v>
      </c>
      <c r="D10" s="13" t="s">
        <v>1288</v>
      </c>
      <c r="E10" s="15">
        <v>6835</v>
      </c>
      <c r="F10" s="13" t="s">
        <v>1288</v>
      </c>
      <c r="G10" s="16">
        <f t="shared" si="0"/>
        <v>13192</v>
      </c>
    </row>
    <row r="11" s="1" customFormat="1" ht="10" customHeight="1" spans="1:7">
      <c r="A11" s="17"/>
      <c r="B11" s="18"/>
      <c r="C11" s="18"/>
      <c r="D11" s="18"/>
      <c r="E11" s="18"/>
      <c r="F11" s="18"/>
      <c r="G11" s="19"/>
    </row>
    <row r="12" s="1" customFormat="1" ht="36" customHeight="1" spans="1:7">
      <c r="A12" s="12">
        <v>2025</v>
      </c>
      <c r="B12" s="13" t="s">
        <v>870</v>
      </c>
      <c r="C12" s="14">
        <v>220004</v>
      </c>
      <c r="D12" s="13" t="s">
        <v>870</v>
      </c>
      <c r="E12" s="15">
        <v>322136</v>
      </c>
      <c r="F12" s="13" t="s">
        <v>870</v>
      </c>
      <c r="G12" s="16">
        <f t="shared" si="0"/>
        <v>542140</v>
      </c>
    </row>
    <row r="13" s="1" customFormat="1" ht="36" customHeight="1" spans="1:7">
      <c r="A13" s="12"/>
      <c r="B13" s="13" t="s">
        <v>871</v>
      </c>
      <c r="C13" s="14">
        <v>215476.42</v>
      </c>
      <c r="D13" s="13" t="s">
        <v>871</v>
      </c>
      <c r="E13" s="15">
        <v>319232</v>
      </c>
      <c r="F13" s="13" t="s">
        <v>871</v>
      </c>
      <c r="G13" s="16">
        <f t="shared" si="0"/>
        <v>534708.42</v>
      </c>
    </row>
    <row r="14" s="1" customFormat="1" ht="36" customHeight="1" spans="1:7">
      <c r="A14" s="12"/>
      <c r="B14" s="13" t="s">
        <v>1289</v>
      </c>
      <c r="C14" s="14">
        <v>30088</v>
      </c>
      <c r="D14" s="13" t="s">
        <v>1289</v>
      </c>
      <c r="E14" s="15">
        <v>60000</v>
      </c>
      <c r="F14" s="13" t="s">
        <v>1289</v>
      </c>
      <c r="G14" s="16">
        <f t="shared" si="0"/>
        <v>90088</v>
      </c>
    </row>
    <row r="15" s="1" customFormat="1" ht="36" customHeight="1" spans="1:7">
      <c r="A15" s="12"/>
      <c r="B15" s="13" t="s">
        <v>1290</v>
      </c>
      <c r="C15" s="14">
        <v>24516.45</v>
      </c>
      <c r="D15" s="13" t="s">
        <v>1290</v>
      </c>
      <c r="E15" s="15">
        <v>0</v>
      </c>
      <c r="F15" s="13" t="s">
        <v>1290</v>
      </c>
      <c r="G15" s="16">
        <f t="shared" si="0"/>
        <v>24516.45</v>
      </c>
    </row>
    <row r="16" s="1" customFormat="1" ht="36" customHeight="1" spans="1:7">
      <c r="A16" s="12"/>
      <c r="B16" s="13" t="s">
        <v>1291</v>
      </c>
      <c r="C16" s="14">
        <v>6138</v>
      </c>
      <c r="D16" s="13" t="s">
        <v>1291</v>
      </c>
      <c r="E16" s="15">
        <v>8798</v>
      </c>
      <c r="F16" s="13" t="s">
        <v>1291</v>
      </c>
      <c r="G16" s="16">
        <f t="shared" si="0"/>
        <v>14936</v>
      </c>
    </row>
  </sheetData>
  <sheetProtection formatCells="0" formatColumns="0" formatRows="0"/>
  <mergeCells count="8">
    <mergeCell ref="A1:D1"/>
    <mergeCell ref="A2:G2"/>
    <mergeCell ref="B4:C4"/>
    <mergeCell ref="D4:E4"/>
    <mergeCell ref="F4:G4"/>
    <mergeCell ref="A11:G11"/>
    <mergeCell ref="A6:A10"/>
    <mergeCell ref="A12:A16"/>
  </mergeCells>
  <printOptions horizontalCentered="1"/>
  <pageMargins left="0.432638888888889" right="0.196527777777778" top="0.354330708661417" bottom="0.31496062992126" header="0.31496062992126" footer="0.31496062992126"/>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4"/>
  <sheetViews>
    <sheetView showGridLines="0" showZeros="0" zoomScaleSheetLayoutView="85" topLeftCell="A16" workbookViewId="0">
      <selection activeCell="A32" sqref="A32"/>
    </sheetView>
  </sheetViews>
  <sheetFormatPr defaultColWidth="9" defaultRowHeight="11.25" outlineLevelCol="1"/>
  <cols>
    <col min="1" max="1" width="59.5" style="1" customWidth="1"/>
    <col min="2" max="2" width="39.3333333333333" style="1" customWidth="1"/>
    <col min="3" max="16384" width="9" style="1"/>
  </cols>
  <sheetData>
    <row r="1" ht="19.5" customHeight="1" spans="1:1">
      <c r="A1" s="21" t="s">
        <v>69</v>
      </c>
    </row>
    <row r="2" ht="34.5" customHeight="1" spans="1:2">
      <c r="A2" s="253" t="s">
        <v>70</v>
      </c>
      <c r="B2" s="253"/>
    </row>
    <row r="3" ht="19.5" customHeight="1" spans="1:2">
      <c r="A3" s="254"/>
      <c r="B3" s="255" t="s">
        <v>71</v>
      </c>
    </row>
    <row r="4" ht="19.5" customHeight="1" spans="1:2">
      <c r="A4" s="243" t="s">
        <v>72</v>
      </c>
      <c r="B4" s="243" t="s">
        <v>73</v>
      </c>
    </row>
    <row r="5" ht="19.5" customHeight="1" spans="1:2">
      <c r="A5" s="244"/>
      <c r="B5" s="244"/>
    </row>
    <row r="6" ht="17.25" customHeight="1" spans="1:2">
      <c r="A6" s="256" t="s">
        <v>74</v>
      </c>
      <c r="B6" s="94">
        <f>SUM(B7:B22)</f>
        <v>51200</v>
      </c>
    </row>
    <row r="7" ht="17.25" customHeight="1" spans="1:2">
      <c r="A7" s="257" t="s">
        <v>75</v>
      </c>
      <c r="B7" s="94">
        <v>15256</v>
      </c>
    </row>
    <row r="8" ht="17.25" customHeight="1" spans="1:2">
      <c r="A8" s="257" t="s">
        <v>76</v>
      </c>
      <c r="B8" s="94">
        <v>5381</v>
      </c>
    </row>
    <row r="9" ht="17.25" customHeight="1" spans="1:2">
      <c r="A9" s="257" t="s">
        <v>77</v>
      </c>
      <c r="B9" s="94"/>
    </row>
    <row r="10" ht="17.25" customHeight="1" spans="1:2">
      <c r="A10" s="257" t="s">
        <v>78</v>
      </c>
      <c r="B10" s="94">
        <v>4876</v>
      </c>
    </row>
    <row r="11" ht="17.25" customHeight="1" spans="1:2">
      <c r="A11" s="257" t="s">
        <v>79</v>
      </c>
      <c r="B11" s="94">
        <v>0</v>
      </c>
    </row>
    <row r="12" ht="17.25" customHeight="1" spans="1:2">
      <c r="A12" s="257" t="s">
        <v>80</v>
      </c>
      <c r="B12" s="94">
        <v>1300</v>
      </c>
    </row>
    <row r="13" ht="17.25" customHeight="1" spans="1:2">
      <c r="A13" s="257" t="s">
        <v>81</v>
      </c>
      <c r="B13" s="94">
        <v>4716</v>
      </c>
    </row>
    <row r="14" ht="17.25" customHeight="1" spans="1:2">
      <c r="A14" s="257" t="s">
        <v>82</v>
      </c>
      <c r="B14" s="94">
        <v>3005</v>
      </c>
    </row>
    <row r="15" ht="17.25" customHeight="1" spans="1:2">
      <c r="A15" s="257" t="s">
        <v>83</v>
      </c>
      <c r="B15" s="94">
        <v>4363</v>
      </c>
    </row>
    <row r="16" ht="17.25" customHeight="1" spans="1:2">
      <c r="A16" s="257" t="s">
        <v>84</v>
      </c>
      <c r="B16" s="94">
        <v>6023</v>
      </c>
    </row>
    <row r="17" ht="17.25" customHeight="1" spans="1:2">
      <c r="A17" s="257" t="s">
        <v>85</v>
      </c>
      <c r="B17" s="94">
        <v>1780</v>
      </c>
    </row>
    <row r="18" ht="17.25" customHeight="1" spans="1:2">
      <c r="A18" s="257" t="s">
        <v>86</v>
      </c>
      <c r="B18" s="94">
        <v>2000</v>
      </c>
    </row>
    <row r="19" ht="17.25" customHeight="1" spans="1:2">
      <c r="A19" s="257" t="s">
        <v>87</v>
      </c>
      <c r="B19" s="94">
        <v>2500</v>
      </c>
    </row>
    <row r="20" ht="17.25" customHeight="1" spans="1:2">
      <c r="A20" s="257" t="s">
        <v>88</v>
      </c>
      <c r="B20" s="117"/>
    </row>
    <row r="21" ht="17.25" customHeight="1" spans="1:2">
      <c r="A21" s="257" t="s">
        <v>89</v>
      </c>
      <c r="B21" s="117"/>
    </row>
    <row r="22" ht="17.25" customHeight="1" spans="1:2">
      <c r="A22" s="257" t="s">
        <v>90</v>
      </c>
      <c r="B22" s="117"/>
    </row>
    <row r="23" ht="17.25" customHeight="1" spans="1:2">
      <c r="A23" s="256" t="s">
        <v>91</v>
      </c>
      <c r="B23" s="94">
        <f>SUM(B24:B31)</f>
        <v>34597</v>
      </c>
    </row>
    <row r="24" ht="18" customHeight="1" spans="1:2">
      <c r="A24" s="257" t="s">
        <v>92</v>
      </c>
      <c r="B24" s="94">
        <v>10142</v>
      </c>
    </row>
    <row r="25" ht="17.25" customHeight="1" spans="1:2">
      <c r="A25" s="257" t="s">
        <v>93</v>
      </c>
      <c r="B25" s="94">
        <v>3782</v>
      </c>
    </row>
    <row r="26" ht="17.25" customHeight="1" spans="1:2">
      <c r="A26" s="257" t="s">
        <v>94</v>
      </c>
      <c r="B26" s="94">
        <v>3299</v>
      </c>
    </row>
    <row r="27" ht="17.25" customHeight="1" spans="1:2">
      <c r="A27" s="257" t="s">
        <v>95</v>
      </c>
      <c r="B27" s="94"/>
    </row>
    <row r="28" ht="17.25" customHeight="1" spans="1:2">
      <c r="A28" s="257" t="s">
        <v>96</v>
      </c>
      <c r="B28" s="94">
        <v>16878</v>
      </c>
    </row>
    <row r="29" ht="17.25" customHeight="1" spans="1:2">
      <c r="A29" s="257" t="s">
        <v>97</v>
      </c>
      <c r="B29" s="94">
        <v>451</v>
      </c>
    </row>
    <row r="30" ht="17.25" customHeight="1" spans="1:2">
      <c r="A30" s="257" t="s">
        <v>98</v>
      </c>
      <c r="B30" s="94">
        <v>45</v>
      </c>
    </row>
    <row r="31" ht="17.25" customHeight="1" spans="1:2">
      <c r="A31" s="257" t="s">
        <v>99</v>
      </c>
      <c r="B31" s="94"/>
    </row>
    <row r="32" ht="17.25" customHeight="1" spans="1:2">
      <c r="A32" s="248" t="s">
        <v>100</v>
      </c>
      <c r="B32" s="258">
        <f>B6+B23</f>
        <v>85797</v>
      </c>
    </row>
    <row r="33" ht="17.25" customHeight="1" spans="1:2">
      <c r="A33" s="249" t="s">
        <v>101</v>
      </c>
      <c r="B33" s="117"/>
    </row>
    <row r="34" ht="17.25" customHeight="1" spans="1:2">
      <c r="A34" s="249" t="s">
        <v>102</v>
      </c>
      <c r="B34" s="258">
        <f>B35+B36+B37+B40+B41+B43</f>
        <v>212492</v>
      </c>
    </row>
    <row r="35" ht="17.25" customHeight="1" spans="1:2">
      <c r="A35" s="250" t="s">
        <v>103</v>
      </c>
      <c r="B35" s="119">
        <v>9895</v>
      </c>
    </row>
    <row r="36" ht="17.25" customHeight="1" spans="1:2">
      <c r="A36" s="250" t="s">
        <v>104</v>
      </c>
      <c r="B36" s="119">
        <v>129050</v>
      </c>
    </row>
    <row r="37" ht="17.25" customHeight="1" spans="1:2">
      <c r="A37" s="250" t="s">
        <v>105</v>
      </c>
      <c r="B37" s="119">
        <v>39747</v>
      </c>
    </row>
    <row r="38" ht="15.75" customHeight="1" spans="1:2">
      <c r="A38" s="250" t="s">
        <v>106</v>
      </c>
      <c r="B38" s="119"/>
    </row>
    <row r="39" ht="17.25" customHeight="1" spans="1:2">
      <c r="A39" s="250" t="s">
        <v>107</v>
      </c>
      <c r="B39" s="119"/>
    </row>
    <row r="40" ht="17.25" customHeight="1" spans="1:2">
      <c r="A40" s="250" t="s">
        <v>108</v>
      </c>
      <c r="B40" s="119">
        <v>28800</v>
      </c>
    </row>
    <row r="41" ht="17.25" customHeight="1" spans="1:2">
      <c r="A41" s="250" t="s">
        <v>109</v>
      </c>
      <c r="B41" s="119"/>
    </row>
    <row r="42" ht="17.25" customHeight="1" spans="1:2">
      <c r="A42" s="250" t="s">
        <v>110</v>
      </c>
      <c r="B42" s="119"/>
    </row>
    <row r="43" ht="17.25" customHeight="1" spans="1:2">
      <c r="A43" s="250" t="s">
        <v>111</v>
      </c>
      <c r="B43" s="119">
        <v>5000</v>
      </c>
    </row>
    <row r="44" ht="17.25" customHeight="1" spans="1:2">
      <c r="A44" s="248" t="s">
        <v>112</v>
      </c>
      <c r="B44" s="119">
        <f>B32+B34</f>
        <v>298289</v>
      </c>
    </row>
  </sheetData>
  <sheetProtection formatCells="0" formatColumns="0" formatRows="0"/>
  <autoFilter xmlns:etc="http://www.wps.cn/officeDocument/2017/etCustomData" ref="A5:B44" etc:filterBottomFollowUsedRange="0">
    <extLst/>
  </autoFilter>
  <mergeCells count="3">
    <mergeCell ref="A2:B2"/>
    <mergeCell ref="A4:A5"/>
    <mergeCell ref="B4:B5"/>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44"/>
  <sheetViews>
    <sheetView showGridLines="0" showZeros="0" tabSelected="1" zoomScale="90" zoomScaleNormal="90" topLeftCell="A16" workbookViewId="0">
      <selection activeCell="B43" sqref="B43"/>
    </sheetView>
  </sheetViews>
  <sheetFormatPr defaultColWidth="9" defaultRowHeight="11.25"/>
  <cols>
    <col min="1" max="1" width="57.7666666666667" style="1" customWidth="1"/>
    <col min="2" max="2" width="47.2111111111111" style="1" customWidth="1"/>
    <col min="3" max="34" width="12" style="1" customWidth="1"/>
    <col min="35" max="16384" width="9" style="1"/>
  </cols>
  <sheetData>
    <row r="1" ht="19.5" customHeight="1" spans="1:1">
      <c r="A1" s="21" t="s">
        <v>113</v>
      </c>
    </row>
    <row r="2" ht="31.5" customHeight="1" spans="1:34">
      <c r="A2" s="111" t="s">
        <v>114</v>
      </c>
      <c r="B2" s="111"/>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ht="19.5" customHeight="1" spans="1:34">
      <c r="A3" s="242"/>
      <c r="B3" s="113" t="s">
        <v>71</v>
      </c>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ht="18" customHeight="1" spans="1:34">
      <c r="A4" s="243" t="s">
        <v>115</v>
      </c>
      <c r="B4" s="243" t="s">
        <v>73</v>
      </c>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252"/>
    </row>
    <row r="5" ht="18" customHeight="1" spans="1:34">
      <c r="A5" s="244" t="s">
        <v>116</v>
      </c>
      <c r="B5" s="244"/>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ht="19.5" customHeight="1" spans="1:34">
      <c r="A6" s="245" t="s">
        <v>116</v>
      </c>
      <c r="B6" s="246">
        <v>36020.174472</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row>
    <row r="7" ht="19.5" customHeight="1" spans="1:34">
      <c r="A7" s="245" t="s">
        <v>117</v>
      </c>
      <c r="B7" s="246"/>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row>
    <row r="8" ht="19.5" customHeight="1" spans="1:34">
      <c r="A8" s="245" t="s">
        <v>118</v>
      </c>
      <c r="B8" s="246">
        <v>305</v>
      </c>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row>
    <row r="9" ht="19.5" customHeight="1" spans="1:34">
      <c r="A9" s="245" t="s">
        <v>119</v>
      </c>
      <c r="B9" s="246">
        <v>1628</v>
      </c>
      <c r="C9" s="109"/>
      <c r="D9" s="109"/>
      <c r="E9" s="109"/>
      <c r="F9" s="109"/>
      <c r="G9" s="109"/>
      <c r="H9" s="109"/>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row>
    <row r="10" ht="19.5" customHeight="1" spans="1:34">
      <c r="A10" s="245" t="s">
        <v>120</v>
      </c>
      <c r="B10" s="246">
        <v>79229</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row>
    <row r="11" ht="19.5" customHeight="1" spans="1:34">
      <c r="A11" s="245" t="s">
        <v>121</v>
      </c>
      <c r="B11" s="246">
        <v>7986</v>
      </c>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row>
    <row r="12" ht="19.5" customHeight="1" spans="1:34">
      <c r="A12" s="245" t="s">
        <v>122</v>
      </c>
      <c r="B12" s="246">
        <v>2381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row>
    <row r="13" ht="19.5" customHeight="1" spans="1:34">
      <c r="A13" s="245" t="s">
        <v>123</v>
      </c>
      <c r="B13" s="246">
        <v>41983.0184</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row>
    <row r="14" ht="19.5" customHeight="1" spans="1:34">
      <c r="A14" s="245" t="s">
        <v>124</v>
      </c>
      <c r="B14" s="246">
        <v>22643.64</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row>
    <row r="15" ht="19.5" customHeight="1" spans="1:34">
      <c r="A15" s="245" t="s">
        <v>125</v>
      </c>
      <c r="B15" s="246">
        <f>2390+143</f>
        <v>2533</v>
      </c>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row>
    <row r="16" ht="19.5" customHeight="1" spans="1:34">
      <c r="A16" s="245" t="s">
        <v>126</v>
      </c>
      <c r="B16" s="246">
        <v>29568</v>
      </c>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row>
    <row r="17" ht="19.5" customHeight="1" spans="1:34">
      <c r="A17" s="245" t="s">
        <v>127</v>
      </c>
      <c r="B17" s="246">
        <v>22767.989784</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row>
    <row r="18" ht="19.5" customHeight="1" spans="1:34">
      <c r="A18" s="245" t="s">
        <v>128</v>
      </c>
      <c r="B18" s="246">
        <v>4194</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row>
    <row r="19" ht="19.5" customHeight="1" spans="1:34">
      <c r="A19" s="245" t="s">
        <v>129</v>
      </c>
      <c r="B19" s="246">
        <v>2402.3024</v>
      </c>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row>
    <row r="20" ht="19.5" customHeight="1" spans="1:34">
      <c r="A20" s="245" t="s">
        <v>130</v>
      </c>
      <c r="B20" s="246">
        <v>1527</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row>
    <row r="21" ht="19.5" customHeight="1" spans="1:34">
      <c r="A21" s="245" t="s">
        <v>131</v>
      </c>
      <c r="B21" s="246">
        <v>161</v>
      </c>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row>
    <row r="22" ht="19.5" customHeight="1" spans="1:34">
      <c r="A22" s="245" t="s">
        <v>132</v>
      </c>
      <c r="B22" s="246"/>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row>
    <row r="23" ht="19.5" customHeight="1" spans="1:34">
      <c r="A23" s="245" t="s">
        <v>133</v>
      </c>
      <c r="B23" s="246">
        <v>1527</v>
      </c>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row>
    <row r="24" ht="19.5" customHeight="1" spans="1:34">
      <c r="A24" s="245" t="s">
        <v>134</v>
      </c>
      <c r="B24" s="246">
        <v>14949.715145</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row>
    <row r="25" ht="19.5" customHeight="1" spans="1:34">
      <c r="A25" s="245" t="s">
        <v>135</v>
      </c>
      <c r="B25" s="246">
        <v>492</v>
      </c>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row>
    <row r="26" ht="19.5" customHeight="1" spans="1:34">
      <c r="A26" s="245" t="s">
        <v>136</v>
      </c>
      <c r="B26" s="246">
        <v>1934</v>
      </c>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row>
    <row r="27" ht="19.5" customHeight="1" spans="1:34">
      <c r="A27" s="245" t="s">
        <v>137</v>
      </c>
      <c r="B27" s="246">
        <v>6318</v>
      </c>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row>
    <row r="28" ht="19.5" customHeight="1" spans="1:34">
      <c r="A28" s="245" t="s">
        <v>138</v>
      </c>
      <c r="B28" s="246"/>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row>
    <row r="29" ht="19.5" customHeight="1" spans="1:34">
      <c r="A29" s="245" t="s">
        <v>139</v>
      </c>
      <c r="B29" s="246">
        <f>300-143</f>
        <v>157</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ht="19.5" customHeight="1" spans="1:2">
      <c r="A30" s="245" t="s">
        <v>140</v>
      </c>
      <c r="B30" s="247">
        <v>3000</v>
      </c>
    </row>
    <row r="31" ht="19.5" customHeight="1" spans="1:2">
      <c r="A31" s="248" t="s">
        <v>141</v>
      </c>
      <c r="B31" s="200">
        <f>SUM(B6:B30)</f>
        <v>283706.840201</v>
      </c>
    </row>
    <row r="32" ht="19.5" customHeight="1" spans="1:2">
      <c r="A32" s="249" t="s">
        <v>142</v>
      </c>
      <c r="B32" s="200">
        <v>2582</v>
      </c>
    </row>
    <row r="33" ht="19.5" customHeight="1" spans="1:2">
      <c r="A33" s="249" t="s">
        <v>143</v>
      </c>
      <c r="B33" s="200">
        <f>B37+B43</f>
        <v>12000</v>
      </c>
    </row>
    <row r="34" ht="19.5" customHeight="1" spans="1:2">
      <c r="A34" s="250" t="s">
        <v>144</v>
      </c>
      <c r="B34" s="200"/>
    </row>
    <row r="35" ht="19.5" customHeight="1" spans="1:2">
      <c r="A35" s="250" t="s">
        <v>145</v>
      </c>
      <c r="B35" s="200"/>
    </row>
    <row r="36" ht="19.5" customHeight="1" spans="1:2">
      <c r="A36" s="250" t="s">
        <v>146</v>
      </c>
      <c r="B36" s="247"/>
    </row>
    <row r="37" ht="19.5" customHeight="1" spans="1:2">
      <c r="A37" s="250" t="s">
        <v>147</v>
      </c>
      <c r="B37" s="200">
        <v>8000</v>
      </c>
    </row>
    <row r="38" ht="19.5" customHeight="1" spans="1:2">
      <c r="A38" s="251" t="s">
        <v>148</v>
      </c>
      <c r="B38" s="200"/>
    </row>
    <row r="39" ht="19.5" customHeight="1" spans="1:2">
      <c r="A39" s="251" t="s">
        <v>149</v>
      </c>
      <c r="B39" s="200"/>
    </row>
    <row r="40" ht="19.5" customHeight="1" spans="1:2">
      <c r="A40" s="250" t="s">
        <v>150</v>
      </c>
      <c r="B40" s="200"/>
    </row>
    <row r="41" ht="19.5" customHeight="1" spans="1:2">
      <c r="A41" s="250" t="s">
        <v>151</v>
      </c>
      <c r="B41" s="200"/>
    </row>
    <row r="42" ht="19.5" customHeight="1" spans="1:2">
      <c r="A42" s="250" t="s">
        <v>152</v>
      </c>
      <c r="B42" s="200"/>
    </row>
    <row r="43" ht="19.5" customHeight="1" spans="1:2">
      <c r="A43" s="250" t="s">
        <v>153</v>
      </c>
      <c r="B43" s="200">
        <v>4000</v>
      </c>
    </row>
    <row r="44" ht="19.5" customHeight="1" spans="1:2">
      <c r="A44" s="248" t="s">
        <v>154</v>
      </c>
      <c r="B44" s="200">
        <f>B31+B32+B33</f>
        <v>298288.840201</v>
      </c>
    </row>
  </sheetData>
  <sheetProtection formatCells="0" formatColumns="0" formatRows="0"/>
  <mergeCells count="3">
    <mergeCell ref="A2:B2"/>
    <mergeCell ref="A4:A5"/>
    <mergeCell ref="B4:B5"/>
  </mergeCells>
  <printOptions horizontalCentered="1"/>
  <pageMargins left="0.708333333333333" right="0.708333333333333" top="0.354166666666667" bottom="0.550694444444444" header="0.314583333333333" footer="0.314583333333333"/>
  <pageSetup paperSize="9" orientation="portrait" horizont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76"/>
  <sheetViews>
    <sheetView showGridLines="0" showZeros="0" topLeftCell="A453" workbookViewId="0">
      <selection activeCell="F4" sqref="F4"/>
    </sheetView>
  </sheetViews>
  <sheetFormatPr defaultColWidth="9" defaultRowHeight="11.25" outlineLevelCol="2"/>
  <cols>
    <col min="1" max="1" width="18.5" style="160" customWidth="1"/>
    <col min="2" max="2" width="50.1666666666667" style="1" customWidth="1"/>
    <col min="3" max="3" width="31.8333333333333" style="224" customWidth="1"/>
    <col min="4" max="35" width="12" style="1" customWidth="1"/>
    <col min="36" max="16384" width="9" style="1"/>
  </cols>
  <sheetData>
    <row r="1" ht="19.5" customHeight="1" spans="1:1">
      <c r="A1" s="21" t="s">
        <v>155</v>
      </c>
    </row>
    <row r="2" ht="34.5" customHeight="1" spans="1:3">
      <c r="A2" s="111" t="s">
        <v>156</v>
      </c>
      <c r="B2" s="111"/>
      <c r="C2" s="225"/>
    </row>
    <row r="3" ht="19.5" customHeight="1" spans="1:3">
      <c r="A3" s="226"/>
      <c r="B3" s="137"/>
      <c r="C3" s="227" t="s">
        <v>71</v>
      </c>
    </row>
    <row r="4" ht="36" customHeight="1" spans="1:3">
      <c r="A4" s="228" t="s">
        <v>157</v>
      </c>
      <c r="B4" s="229"/>
      <c r="C4" s="230" t="s">
        <v>158</v>
      </c>
    </row>
    <row r="5" ht="19.5" customHeight="1" spans="1:3">
      <c r="A5" s="231" t="s">
        <v>159</v>
      </c>
      <c r="B5" s="229" t="s">
        <v>160</v>
      </c>
      <c r="C5" s="230" t="s">
        <v>161</v>
      </c>
    </row>
    <row r="6" ht="25" customHeight="1" spans="1:3">
      <c r="A6" s="232">
        <v>201</v>
      </c>
      <c r="B6" s="233" t="s">
        <v>162</v>
      </c>
      <c r="C6" s="234">
        <f>C7+C17+C23+C31+C36+C43+C51+C54+C57+C61+C64+C68+C71+C75+C79+C83+C86+C90+C92+C100+C103</f>
        <v>36020.174472</v>
      </c>
    </row>
    <row r="7" ht="25" customHeight="1" spans="1:3">
      <c r="A7" s="232">
        <v>20101</v>
      </c>
      <c r="B7" s="233" t="s">
        <v>163</v>
      </c>
      <c r="C7" s="234">
        <f>SUM(C8:C16)</f>
        <v>3485</v>
      </c>
    </row>
    <row r="8" ht="25" customHeight="1" spans="1:3">
      <c r="A8" s="232">
        <v>2010101</v>
      </c>
      <c r="B8" s="233" t="s">
        <v>164</v>
      </c>
      <c r="C8" s="235">
        <v>2234</v>
      </c>
    </row>
    <row r="9" ht="25" customHeight="1" spans="1:3">
      <c r="A9" s="232">
        <v>2010102</v>
      </c>
      <c r="B9" s="232" t="s">
        <v>165</v>
      </c>
      <c r="C9" s="235">
        <v>20</v>
      </c>
    </row>
    <row r="10" ht="25" customHeight="1" spans="1:3">
      <c r="A10" s="232">
        <v>2010103</v>
      </c>
      <c r="B10" s="232" t="s">
        <v>166</v>
      </c>
      <c r="C10" s="235">
        <v>1019</v>
      </c>
    </row>
    <row r="11" ht="25" customHeight="1" spans="1:3">
      <c r="A11" s="232">
        <v>2010104</v>
      </c>
      <c r="B11" s="232" t="s">
        <v>167</v>
      </c>
      <c r="C11" s="235">
        <v>60</v>
      </c>
    </row>
    <row r="12" ht="25" customHeight="1" spans="1:3">
      <c r="A12" s="232">
        <v>2010106</v>
      </c>
      <c r="B12" s="232" t="s">
        <v>168</v>
      </c>
      <c r="C12" s="235">
        <v>55</v>
      </c>
    </row>
    <row r="13" ht="25" customHeight="1" spans="1:3">
      <c r="A13" s="232">
        <v>2010107</v>
      </c>
      <c r="B13" s="232" t="s">
        <v>169</v>
      </c>
      <c r="C13" s="235">
        <v>30</v>
      </c>
    </row>
    <row r="14" ht="25" customHeight="1" spans="1:3">
      <c r="A14" s="232">
        <v>2010108</v>
      </c>
      <c r="B14" s="233" t="s">
        <v>170</v>
      </c>
      <c r="C14" s="235">
        <v>47</v>
      </c>
    </row>
    <row r="15" ht="25" customHeight="1" spans="1:3">
      <c r="A15" s="232">
        <v>2010109</v>
      </c>
      <c r="B15" s="232" t="s">
        <v>171</v>
      </c>
      <c r="C15" s="235">
        <v>3</v>
      </c>
    </row>
    <row r="16" ht="25" customHeight="1" spans="1:3">
      <c r="A16" s="232">
        <v>2010199</v>
      </c>
      <c r="B16" s="232" t="s">
        <v>172</v>
      </c>
      <c r="C16" s="235">
        <v>17</v>
      </c>
    </row>
    <row r="17" ht="25" customHeight="1" spans="1:3">
      <c r="A17" s="232">
        <v>20102</v>
      </c>
      <c r="B17" s="233" t="s">
        <v>173</v>
      </c>
      <c r="C17" s="234">
        <f>SUM(C18:C22)</f>
        <v>772</v>
      </c>
    </row>
    <row r="18" ht="25" customHeight="1" spans="1:3">
      <c r="A18" s="232">
        <v>2010201</v>
      </c>
      <c r="B18" s="233" t="s">
        <v>164</v>
      </c>
      <c r="C18" s="235">
        <v>640</v>
      </c>
    </row>
    <row r="19" ht="25" customHeight="1" spans="1:3">
      <c r="A19" s="232">
        <v>2010202</v>
      </c>
      <c r="B19" s="232" t="s">
        <v>165</v>
      </c>
      <c r="C19" s="235">
        <v>2</v>
      </c>
    </row>
    <row r="20" s="1" customFormat="1" ht="25" customHeight="1" spans="1:3">
      <c r="A20" s="232">
        <v>2010204</v>
      </c>
      <c r="B20" s="232" t="s">
        <v>174</v>
      </c>
      <c r="C20" s="235">
        <v>60</v>
      </c>
    </row>
    <row r="21" ht="25" customHeight="1" spans="1:3">
      <c r="A21" s="232">
        <v>2010205</v>
      </c>
      <c r="B21" s="232" t="s">
        <v>175</v>
      </c>
      <c r="C21" s="235">
        <v>70</v>
      </c>
    </row>
    <row r="22" ht="25" customHeight="1" spans="1:3">
      <c r="A22" s="232">
        <v>2010206</v>
      </c>
      <c r="B22" s="233" t="s">
        <v>176</v>
      </c>
      <c r="C22" s="235">
        <v>0</v>
      </c>
    </row>
    <row r="23" ht="25" customHeight="1" spans="1:3">
      <c r="A23" s="232">
        <v>20103</v>
      </c>
      <c r="B23" s="233" t="s">
        <v>177</v>
      </c>
      <c r="C23" s="234">
        <f>SUM(C24:C30)</f>
        <v>14200</v>
      </c>
    </row>
    <row r="24" ht="25" customHeight="1" spans="1:3">
      <c r="A24" s="232">
        <v>2010301</v>
      </c>
      <c r="B24" s="233" t="s">
        <v>164</v>
      </c>
      <c r="C24" s="235">
        <v>9123</v>
      </c>
    </row>
    <row r="25" ht="25" customHeight="1" spans="1:3">
      <c r="A25" s="232">
        <v>2010302</v>
      </c>
      <c r="B25" s="233" t="s">
        <v>165</v>
      </c>
      <c r="C25" s="235">
        <v>1499</v>
      </c>
    </row>
    <row r="26" ht="25" customHeight="1" spans="1:3">
      <c r="A26" s="232">
        <v>2010303</v>
      </c>
      <c r="B26" s="233" t="s">
        <v>166</v>
      </c>
      <c r="C26" s="235">
        <v>200</v>
      </c>
    </row>
    <row r="27" ht="25" customHeight="1" spans="1:3">
      <c r="A27" s="232">
        <v>2010304</v>
      </c>
      <c r="B27" s="233" t="s">
        <v>178</v>
      </c>
      <c r="C27" s="235">
        <v>60</v>
      </c>
    </row>
    <row r="28" s="1" customFormat="1" ht="25" customHeight="1" spans="1:3">
      <c r="A28" s="232">
        <v>2010305</v>
      </c>
      <c r="B28" s="233" t="s">
        <v>179</v>
      </c>
      <c r="C28" s="235">
        <v>179</v>
      </c>
    </row>
    <row r="29" ht="25" customHeight="1" spans="1:3">
      <c r="A29" s="232">
        <v>2010350</v>
      </c>
      <c r="B29" s="232" t="s">
        <v>180</v>
      </c>
      <c r="C29" s="235">
        <v>3139</v>
      </c>
    </row>
    <row r="30" ht="25" customHeight="1" spans="1:3">
      <c r="A30" s="232">
        <v>2010399</v>
      </c>
      <c r="B30" s="233" t="s">
        <v>181</v>
      </c>
      <c r="C30" s="235">
        <v>0</v>
      </c>
    </row>
    <row r="31" ht="25" customHeight="1" spans="1:3">
      <c r="A31" s="232">
        <v>20104</v>
      </c>
      <c r="B31" s="233" t="s">
        <v>182</v>
      </c>
      <c r="C31" s="234">
        <f>SUM(C32:C35)</f>
        <v>765</v>
      </c>
    </row>
    <row r="32" ht="25" customHeight="1" spans="1:3">
      <c r="A32" s="232">
        <v>2010401</v>
      </c>
      <c r="B32" s="233" t="s">
        <v>164</v>
      </c>
      <c r="C32" s="235">
        <v>728</v>
      </c>
    </row>
    <row r="33" ht="25" customHeight="1" spans="1:3">
      <c r="A33" s="232">
        <v>2010402</v>
      </c>
      <c r="B33" s="232" t="s">
        <v>165</v>
      </c>
      <c r="C33" s="235">
        <v>2</v>
      </c>
    </row>
    <row r="34" ht="25" customHeight="1" spans="1:3">
      <c r="A34" s="232">
        <v>2010450</v>
      </c>
      <c r="B34" s="232" t="s">
        <v>180</v>
      </c>
      <c r="C34" s="235">
        <v>4</v>
      </c>
    </row>
    <row r="35" ht="25" customHeight="1" spans="1:3">
      <c r="A35" s="232">
        <v>2010499</v>
      </c>
      <c r="B35" s="233" t="s">
        <v>183</v>
      </c>
      <c r="C35" s="235">
        <v>31</v>
      </c>
    </row>
    <row r="36" ht="25" customHeight="1" spans="1:3">
      <c r="A36" s="232">
        <v>20105</v>
      </c>
      <c r="B36" s="233" t="s">
        <v>184</v>
      </c>
      <c r="C36" s="234">
        <f>SUM(C37:C42)</f>
        <v>266</v>
      </c>
    </row>
    <row r="37" ht="25" customHeight="1" spans="1:3">
      <c r="A37" s="232">
        <v>2010501</v>
      </c>
      <c r="B37" s="233" t="s">
        <v>164</v>
      </c>
      <c r="C37" s="235">
        <v>254</v>
      </c>
    </row>
    <row r="38" ht="25" customHeight="1" spans="1:3">
      <c r="A38" s="232">
        <v>2010502</v>
      </c>
      <c r="B38" s="232" t="s">
        <v>165</v>
      </c>
      <c r="C38" s="235">
        <v>12</v>
      </c>
    </row>
    <row r="39" ht="25" customHeight="1" spans="1:3">
      <c r="A39" s="232">
        <v>2010505</v>
      </c>
      <c r="B39" s="232" t="s">
        <v>185</v>
      </c>
      <c r="C39" s="235">
        <v>0</v>
      </c>
    </row>
    <row r="40" ht="25" customHeight="1" spans="1:3">
      <c r="A40" s="232">
        <v>2010599</v>
      </c>
      <c r="B40" s="232" t="s">
        <v>186</v>
      </c>
      <c r="C40" s="235">
        <v>0</v>
      </c>
    </row>
    <row r="41" ht="25" customHeight="1" spans="1:3">
      <c r="A41" s="232">
        <v>2010507</v>
      </c>
      <c r="B41" s="233" t="s">
        <v>187</v>
      </c>
      <c r="C41" s="235">
        <v>0</v>
      </c>
    </row>
    <row r="42" ht="25" customHeight="1" spans="1:3">
      <c r="A42" s="232">
        <v>2010508</v>
      </c>
      <c r="B42" s="233" t="s">
        <v>188</v>
      </c>
      <c r="C42" s="235">
        <v>0</v>
      </c>
    </row>
    <row r="43" ht="25" customHeight="1" spans="1:3">
      <c r="A43" s="232">
        <v>20106</v>
      </c>
      <c r="B43" s="233" t="s">
        <v>189</v>
      </c>
      <c r="C43" s="234">
        <f>SUM(C44:C50)</f>
        <v>3389</v>
      </c>
    </row>
    <row r="44" ht="25" customHeight="1" spans="1:3">
      <c r="A44" s="232">
        <v>2010601</v>
      </c>
      <c r="B44" s="233" t="s">
        <v>164</v>
      </c>
      <c r="C44" s="235">
        <v>1651</v>
      </c>
    </row>
    <row r="45" ht="25" customHeight="1" spans="1:3">
      <c r="A45" s="232">
        <v>2010602</v>
      </c>
      <c r="B45" s="232" t="s">
        <v>165</v>
      </c>
      <c r="C45" s="235">
        <v>1211</v>
      </c>
    </row>
    <row r="46" ht="25" customHeight="1" spans="1:3">
      <c r="A46" s="232">
        <v>2010604</v>
      </c>
      <c r="B46" s="233" t="s">
        <v>190</v>
      </c>
      <c r="C46" s="235">
        <v>0</v>
      </c>
    </row>
    <row r="47" ht="25" customHeight="1" spans="1:3">
      <c r="A47" s="232">
        <v>2010605</v>
      </c>
      <c r="B47" s="233" t="s">
        <v>191</v>
      </c>
      <c r="C47" s="235">
        <v>0</v>
      </c>
    </row>
    <row r="48" ht="25" customHeight="1" spans="1:3">
      <c r="A48" s="232">
        <v>2010607</v>
      </c>
      <c r="B48" s="233" t="s">
        <v>192</v>
      </c>
      <c r="C48" s="235">
        <v>226</v>
      </c>
    </row>
    <row r="49" ht="25" customHeight="1" spans="1:3">
      <c r="A49" s="232">
        <v>2010608</v>
      </c>
      <c r="B49" s="233" t="s">
        <v>193</v>
      </c>
      <c r="C49" s="235">
        <v>301</v>
      </c>
    </row>
    <row r="50" ht="25" customHeight="1" spans="1:3">
      <c r="A50" s="232">
        <v>2010699</v>
      </c>
      <c r="B50" s="233" t="s">
        <v>194</v>
      </c>
      <c r="C50" s="235">
        <v>0</v>
      </c>
    </row>
    <row r="51" ht="25" customHeight="1" spans="1:3">
      <c r="A51" s="232">
        <v>20107</v>
      </c>
      <c r="B51" s="233" t="s">
        <v>195</v>
      </c>
      <c r="C51" s="234">
        <v>4000</v>
      </c>
    </row>
    <row r="52" ht="25" customHeight="1" spans="1:3">
      <c r="A52" s="232">
        <v>2010701</v>
      </c>
      <c r="B52" s="232" t="s">
        <v>164</v>
      </c>
      <c r="C52" s="235">
        <v>4000</v>
      </c>
    </row>
    <row r="53" ht="25" customHeight="1" spans="1:3">
      <c r="A53" s="232">
        <v>2010710</v>
      </c>
      <c r="B53" s="233" t="s">
        <v>196</v>
      </c>
      <c r="C53" s="235">
        <v>0</v>
      </c>
    </row>
    <row r="54" ht="25" customHeight="1" spans="1:3">
      <c r="A54" s="232">
        <v>20108</v>
      </c>
      <c r="B54" s="233" t="s">
        <v>197</v>
      </c>
      <c r="C54" s="234">
        <v>516.5578</v>
      </c>
    </row>
    <row r="55" ht="25" customHeight="1" spans="1:3">
      <c r="A55" s="232">
        <v>2010801</v>
      </c>
      <c r="B55" s="233" t="s">
        <v>164</v>
      </c>
      <c r="C55" s="235">
        <v>352</v>
      </c>
    </row>
    <row r="56" ht="25" customHeight="1" spans="1:3">
      <c r="A56" s="232">
        <v>2010804</v>
      </c>
      <c r="B56" s="233" t="s">
        <v>198</v>
      </c>
      <c r="C56" s="235">
        <v>165</v>
      </c>
    </row>
    <row r="57" ht="25" customHeight="1" spans="1:3">
      <c r="A57" s="232">
        <v>20111</v>
      </c>
      <c r="B57" s="233" t="s">
        <v>199</v>
      </c>
      <c r="C57" s="234">
        <f>SUM(C58:C60)</f>
        <v>2156</v>
      </c>
    </row>
    <row r="58" ht="25" customHeight="1" spans="1:3">
      <c r="A58" s="232">
        <v>2011101</v>
      </c>
      <c r="B58" s="233" t="s">
        <v>164</v>
      </c>
      <c r="C58" s="235">
        <v>1124</v>
      </c>
    </row>
    <row r="59" ht="25" customHeight="1" spans="1:3">
      <c r="A59" s="232">
        <v>2011104</v>
      </c>
      <c r="B59" s="232" t="s">
        <v>200</v>
      </c>
      <c r="C59" s="235">
        <v>90</v>
      </c>
    </row>
    <row r="60" ht="25" customHeight="1" spans="1:3">
      <c r="A60" s="232">
        <v>2011199</v>
      </c>
      <c r="B60" s="232" t="s">
        <v>201</v>
      </c>
      <c r="C60" s="235">
        <v>942</v>
      </c>
    </row>
    <row r="61" ht="25" customHeight="1" spans="1:3">
      <c r="A61" s="232">
        <v>20113</v>
      </c>
      <c r="B61" s="233" t="s">
        <v>202</v>
      </c>
      <c r="C61" s="234">
        <v>405.7687</v>
      </c>
    </row>
    <row r="62" ht="25" customHeight="1" spans="1:3">
      <c r="A62" s="232">
        <v>2011301</v>
      </c>
      <c r="B62" s="232" t="s">
        <v>164</v>
      </c>
      <c r="C62" s="235">
        <v>406</v>
      </c>
    </row>
    <row r="63" ht="25" customHeight="1" spans="1:3">
      <c r="A63" s="232">
        <v>2011308</v>
      </c>
      <c r="B63" s="233" t="s">
        <v>203</v>
      </c>
      <c r="C63" s="235">
        <v>0</v>
      </c>
    </row>
    <row r="64" ht="25" customHeight="1" spans="1:3">
      <c r="A64" s="232">
        <v>20126</v>
      </c>
      <c r="B64" s="233" t="s">
        <v>204</v>
      </c>
      <c r="C64" s="234">
        <v>116.2343</v>
      </c>
    </row>
    <row r="65" ht="25" customHeight="1" spans="1:3">
      <c r="A65" s="232">
        <v>2012601</v>
      </c>
      <c r="B65" s="233" t="s">
        <v>164</v>
      </c>
      <c r="C65" s="235">
        <v>104</v>
      </c>
    </row>
    <row r="66" ht="25" customHeight="1" spans="1:3">
      <c r="A66" s="232">
        <v>2012602</v>
      </c>
      <c r="B66" s="232" t="s">
        <v>165</v>
      </c>
      <c r="C66" s="235">
        <v>12</v>
      </c>
    </row>
    <row r="67" ht="25" customHeight="1" spans="1:3">
      <c r="A67" s="232">
        <v>2012604</v>
      </c>
      <c r="B67" s="233" t="s">
        <v>205</v>
      </c>
      <c r="C67" s="235">
        <v>0</v>
      </c>
    </row>
    <row r="68" ht="25" customHeight="1" spans="1:3">
      <c r="A68" s="232">
        <v>20128</v>
      </c>
      <c r="B68" s="233" t="s">
        <v>206</v>
      </c>
      <c r="C68" s="234">
        <v>155.075772</v>
      </c>
    </row>
    <row r="69" ht="25" customHeight="1" spans="1:3">
      <c r="A69" s="232">
        <v>2012899</v>
      </c>
      <c r="B69" s="232" t="s">
        <v>207</v>
      </c>
      <c r="C69" s="235">
        <v>143</v>
      </c>
    </row>
    <row r="70" ht="25" customHeight="1" spans="1:3">
      <c r="A70" s="232">
        <v>2012801</v>
      </c>
      <c r="B70" s="233" t="s">
        <v>164</v>
      </c>
      <c r="C70" s="235">
        <v>12</v>
      </c>
    </row>
    <row r="71" ht="25" customHeight="1" spans="1:3">
      <c r="A71" s="232">
        <v>20129</v>
      </c>
      <c r="B71" s="233" t="s">
        <v>208</v>
      </c>
      <c r="C71" s="234">
        <v>292.6012</v>
      </c>
    </row>
    <row r="72" ht="25" customHeight="1" spans="1:3">
      <c r="A72" s="232">
        <v>2012901</v>
      </c>
      <c r="B72" s="233" t="s">
        <v>164</v>
      </c>
      <c r="C72" s="235">
        <v>270</v>
      </c>
    </row>
    <row r="73" ht="25" customHeight="1" spans="1:3">
      <c r="A73" s="232">
        <v>2012902</v>
      </c>
      <c r="B73" s="232" t="s">
        <v>165</v>
      </c>
      <c r="C73" s="235">
        <v>22</v>
      </c>
    </row>
    <row r="74" ht="25" customHeight="1" spans="1:3">
      <c r="A74" s="232">
        <v>2012999</v>
      </c>
      <c r="B74" s="233" t="s">
        <v>209</v>
      </c>
      <c r="C74" s="235">
        <v>0</v>
      </c>
    </row>
    <row r="75" ht="25" customHeight="1" spans="1:3">
      <c r="A75" s="232">
        <v>20131</v>
      </c>
      <c r="B75" s="233" t="s">
        <v>210</v>
      </c>
      <c r="C75" s="234">
        <f>SUM(C76:C78)</f>
        <v>1082</v>
      </c>
    </row>
    <row r="76" ht="25" customHeight="1" spans="1:3">
      <c r="A76" s="232">
        <v>2013101</v>
      </c>
      <c r="B76" s="233" t="s">
        <v>164</v>
      </c>
      <c r="C76" s="235">
        <v>764</v>
      </c>
    </row>
    <row r="77" ht="25" customHeight="1" spans="1:3">
      <c r="A77" s="232">
        <v>2013102</v>
      </c>
      <c r="B77" s="232" t="s">
        <v>165</v>
      </c>
      <c r="C77" s="235">
        <v>318</v>
      </c>
    </row>
    <row r="78" ht="25" customHeight="1" spans="1:3">
      <c r="A78" s="232">
        <v>2013103</v>
      </c>
      <c r="B78" s="233" t="s">
        <v>166</v>
      </c>
      <c r="C78" s="235">
        <v>0</v>
      </c>
    </row>
    <row r="79" ht="25" customHeight="1" spans="1:3">
      <c r="A79" s="232">
        <v>20132</v>
      </c>
      <c r="B79" s="233" t="s">
        <v>211</v>
      </c>
      <c r="C79" s="234">
        <v>713.1697</v>
      </c>
    </row>
    <row r="80" ht="25" customHeight="1" spans="1:3">
      <c r="A80" s="232">
        <v>2013201</v>
      </c>
      <c r="B80" s="233" t="s">
        <v>164</v>
      </c>
      <c r="C80" s="235">
        <v>484</v>
      </c>
    </row>
    <row r="81" ht="25" customHeight="1" spans="1:3">
      <c r="A81" s="232">
        <v>2013202</v>
      </c>
      <c r="B81" s="232" t="s">
        <v>165</v>
      </c>
      <c r="C81" s="235">
        <v>141</v>
      </c>
    </row>
    <row r="82" ht="25" customHeight="1" spans="1:3">
      <c r="A82" s="232">
        <v>2013299</v>
      </c>
      <c r="B82" s="233" t="s">
        <v>212</v>
      </c>
      <c r="C82" s="235">
        <v>88</v>
      </c>
    </row>
    <row r="83" ht="25" customHeight="1" spans="1:3">
      <c r="A83" s="232">
        <v>20133</v>
      </c>
      <c r="B83" s="233" t="s">
        <v>213</v>
      </c>
      <c r="C83" s="234">
        <v>231.3365</v>
      </c>
    </row>
    <row r="84" ht="25" customHeight="1" spans="1:3">
      <c r="A84" s="232">
        <v>2013301</v>
      </c>
      <c r="B84" s="233" t="s">
        <v>164</v>
      </c>
      <c r="C84" s="235">
        <v>190</v>
      </c>
    </row>
    <row r="85" ht="25" customHeight="1" spans="1:3">
      <c r="A85" s="232">
        <v>2013302</v>
      </c>
      <c r="B85" s="232" t="s">
        <v>165</v>
      </c>
      <c r="C85" s="235">
        <v>41</v>
      </c>
    </row>
    <row r="86" ht="25" customHeight="1" spans="1:3">
      <c r="A86" s="232">
        <v>20134</v>
      </c>
      <c r="B86" s="233" t="s">
        <v>214</v>
      </c>
      <c r="C86" s="234">
        <v>255.7774</v>
      </c>
    </row>
    <row r="87" ht="25" customHeight="1" spans="1:3">
      <c r="A87" s="232">
        <v>2013401</v>
      </c>
      <c r="B87" s="233" t="s">
        <v>164</v>
      </c>
      <c r="C87" s="235">
        <v>217</v>
      </c>
    </row>
    <row r="88" ht="25" customHeight="1" spans="1:3">
      <c r="A88" s="232">
        <v>2013402</v>
      </c>
      <c r="B88" s="232" t="s">
        <v>165</v>
      </c>
      <c r="C88" s="235">
        <v>35</v>
      </c>
    </row>
    <row r="89" ht="25" customHeight="1" spans="1:3">
      <c r="A89" s="232">
        <v>2013404</v>
      </c>
      <c r="B89" s="233" t="s">
        <v>215</v>
      </c>
      <c r="C89" s="235">
        <v>4</v>
      </c>
    </row>
    <row r="90" ht="25" customHeight="1" spans="1:3">
      <c r="A90" s="232">
        <v>20137</v>
      </c>
      <c r="B90" s="233" t="s">
        <v>216</v>
      </c>
      <c r="C90" s="234">
        <v>135.4531</v>
      </c>
    </row>
    <row r="91" ht="25" customHeight="1" spans="1:3">
      <c r="A91" s="232">
        <v>2013701</v>
      </c>
      <c r="B91" s="233" t="s">
        <v>164</v>
      </c>
      <c r="C91" s="235">
        <v>135</v>
      </c>
    </row>
    <row r="92" ht="25" customHeight="1" spans="1:3">
      <c r="A92" s="232">
        <v>20138</v>
      </c>
      <c r="B92" s="233" t="s">
        <v>217</v>
      </c>
      <c r="C92" s="234">
        <f>SUM(C93:C99)</f>
        <v>2034</v>
      </c>
    </row>
    <row r="93" ht="25" customHeight="1" spans="1:3">
      <c r="A93" s="232">
        <v>2013801</v>
      </c>
      <c r="B93" s="233" t="s">
        <v>164</v>
      </c>
      <c r="C93" s="235">
        <v>1667</v>
      </c>
    </row>
    <row r="94" ht="25" customHeight="1" spans="1:3">
      <c r="A94" s="232">
        <v>2013802</v>
      </c>
      <c r="B94" s="232" t="s">
        <v>165</v>
      </c>
      <c r="C94" s="235">
        <v>250</v>
      </c>
    </row>
    <row r="95" ht="25" customHeight="1" spans="1:3">
      <c r="A95" s="232">
        <v>2013805</v>
      </c>
      <c r="B95" s="233" t="s">
        <v>218</v>
      </c>
      <c r="C95" s="235">
        <v>95</v>
      </c>
    </row>
    <row r="96" ht="25" customHeight="1" spans="1:3">
      <c r="A96" s="232">
        <v>2013812</v>
      </c>
      <c r="B96" s="232" t="s">
        <v>219</v>
      </c>
      <c r="C96" s="235">
        <v>2</v>
      </c>
    </row>
    <row r="97" ht="25" customHeight="1" spans="1:3">
      <c r="A97" s="232">
        <v>2013816</v>
      </c>
      <c r="B97" s="232" t="s">
        <v>220</v>
      </c>
      <c r="C97" s="235">
        <v>5</v>
      </c>
    </row>
    <row r="98" ht="25" customHeight="1" spans="1:3">
      <c r="A98" s="232">
        <v>2013850</v>
      </c>
      <c r="B98" s="233" t="s">
        <v>180</v>
      </c>
      <c r="C98" s="235">
        <v>0</v>
      </c>
    </row>
    <row r="99" ht="25" customHeight="1" spans="1:3">
      <c r="A99" s="232">
        <v>2013899</v>
      </c>
      <c r="B99" s="233" t="s">
        <v>221</v>
      </c>
      <c r="C99" s="235">
        <v>15</v>
      </c>
    </row>
    <row r="100" ht="25" customHeight="1" spans="1:3">
      <c r="A100" s="232">
        <v>20140</v>
      </c>
      <c r="B100" s="232" t="s">
        <v>222</v>
      </c>
      <c r="C100" s="234">
        <v>34.2</v>
      </c>
    </row>
    <row r="101" ht="25" customHeight="1" spans="1:3">
      <c r="A101" s="232">
        <v>2014001</v>
      </c>
      <c r="B101" s="233" t="s">
        <v>164</v>
      </c>
      <c r="C101" s="235">
        <v>0</v>
      </c>
    </row>
    <row r="102" ht="25" customHeight="1" spans="1:3">
      <c r="A102" s="232">
        <v>2014004</v>
      </c>
      <c r="B102" s="233" t="s">
        <v>223</v>
      </c>
      <c r="C102" s="235">
        <v>34</v>
      </c>
    </row>
    <row r="103" ht="25" customHeight="1" spans="1:3">
      <c r="A103" s="232">
        <v>20199</v>
      </c>
      <c r="B103" s="233" t="s">
        <v>224</v>
      </c>
      <c r="C103" s="234">
        <v>1015</v>
      </c>
    </row>
    <row r="104" ht="25" customHeight="1" spans="1:3">
      <c r="A104" s="232">
        <v>2019999</v>
      </c>
      <c r="B104" s="232" t="s">
        <v>225</v>
      </c>
      <c r="C104" s="235">
        <v>1015</v>
      </c>
    </row>
    <row r="105" ht="25" customHeight="1" spans="1:3">
      <c r="A105" s="232">
        <v>2019901</v>
      </c>
      <c r="B105" s="233" t="s">
        <v>226</v>
      </c>
      <c r="C105" s="235">
        <v>0</v>
      </c>
    </row>
    <row r="106" ht="25" customHeight="1" spans="1:3">
      <c r="A106" s="232">
        <v>203</v>
      </c>
      <c r="B106" s="233" t="s">
        <v>227</v>
      </c>
      <c r="C106" s="234">
        <f>C107+C111</f>
        <v>305</v>
      </c>
    </row>
    <row r="107" ht="25" customHeight="1" spans="1:3">
      <c r="A107" s="232">
        <v>20306</v>
      </c>
      <c r="B107" s="233" t="s">
        <v>228</v>
      </c>
      <c r="C107" s="234">
        <v>160</v>
      </c>
    </row>
    <row r="108" ht="25" customHeight="1" spans="1:3">
      <c r="A108" s="232">
        <v>2030607</v>
      </c>
      <c r="B108" s="233" t="s">
        <v>229</v>
      </c>
      <c r="C108" s="235">
        <v>60</v>
      </c>
    </row>
    <row r="109" ht="25" customHeight="1" spans="1:3">
      <c r="A109" s="232">
        <v>2030699</v>
      </c>
      <c r="B109" s="232" t="s">
        <v>230</v>
      </c>
      <c r="C109" s="235">
        <v>50</v>
      </c>
    </row>
    <row r="110" ht="25" customHeight="1" spans="1:3">
      <c r="A110" s="232">
        <v>2030601</v>
      </c>
      <c r="B110" s="232" t="s">
        <v>231</v>
      </c>
      <c r="C110" s="235">
        <v>50</v>
      </c>
    </row>
    <row r="111" ht="25" customHeight="1" spans="1:3">
      <c r="A111" s="232">
        <v>20399</v>
      </c>
      <c r="B111" s="232" t="s">
        <v>232</v>
      </c>
      <c r="C111" s="234">
        <v>145</v>
      </c>
    </row>
    <row r="112" ht="25" customHeight="1" spans="1:3">
      <c r="A112" s="232">
        <v>2039999</v>
      </c>
      <c r="B112" s="232" t="s">
        <v>233</v>
      </c>
      <c r="C112" s="235">
        <v>145</v>
      </c>
    </row>
    <row r="113" ht="25" customHeight="1" spans="1:3">
      <c r="A113" s="232">
        <v>204</v>
      </c>
      <c r="B113" s="233" t="s">
        <v>234</v>
      </c>
      <c r="C113" s="234">
        <f>C114+C116+C122+C124+C126+C132+C135+C137+C139</f>
        <v>1628</v>
      </c>
    </row>
    <row r="114" ht="25" customHeight="1" spans="1:3">
      <c r="A114" s="232">
        <v>20401</v>
      </c>
      <c r="B114" s="233" t="s">
        <v>235</v>
      </c>
      <c r="C114" s="234"/>
    </row>
    <row r="115" ht="25" customHeight="1" spans="1:3">
      <c r="A115" s="232">
        <v>2040101</v>
      </c>
      <c r="B115" s="233" t="s">
        <v>236</v>
      </c>
      <c r="C115" s="235">
        <v>0</v>
      </c>
    </row>
    <row r="116" ht="25" customHeight="1" spans="1:3">
      <c r="A116" s="232">
        <v>20402</v>
      </c>
      <c r="B116" s="233" t="s">
        <v>237</v>
      </c>
      <c r="C116" s="234"/>
    </row>
    <row r="117" ht="25" customHeight="1" spans="1:3">
      <c r="A117" s="232">
        <v>2040201</v>
      </c>
      <c r="B117" s="233" t="s">
        <v>164</v>
      </c>
      <c r="C117" s="235">
        <v>0</v>
      </c>
    </row>
    <row r="118" ht="25" customHeight="1" spans="1:3">
      <c r="A118" s="232">
        <v>2040202</v>
      </c>
      <c r="B118" s="233" t="s">
        <v>165</v>
      </c>
      <c r="C118" s="235">
        <v>0</v>
      </c>
    </row>
    <row r="119" ht="25" customHeight="1" spans="1:3">
      <c r="A119" s="232">
        <v>2040219</v>
      </c>
      <c r="B119" s="233" t="s">
        <v>192</v>
      </c>
      <c r="C119" s="235">
        <v>0</v>
      </c>
    </row>
    <row r="120" ht="25" customHeight="1" spans="1:3">
      <c r="A120" s="232">
        <v>2040220</v>
      </c>
      <c r="B120" s="233" t="s">
        <v>238</v>
      </c>
      <c r="C120" s="235">
        <v>0</v>
      </c>
    </row>
    <row r="121" ht="25" customHeight="1" spans="1:3">
      <c r="A121" s="232">
        <v>2040221</v>
      </c>
      <c r="B121" s="233" t="s">
        <v>239</v>
      </c>
      <c r="C121" s="235">
        <v>0</v>
      </c>
    </row>
    <row r="122" ht="25" customHeight="1" spans="1:3">
      <c r="A122" s="232">
        <v>20404</v>
      </c>
      <c r="B122" s="233" t="s">
        <v>240</v>
      </c>
      <c r="C122" s="234"/>
    </row>
    <row r="123" ht="25" customHeight="1" spans="1:3">
      <c r="A123" s="232">
        <v>2040401</v>
      </c>
      <c r="B123" s="233" t="s">
        <v>164</v>
      </c>
      <c r="C123" s="235">
        <v>0</v>
      </c>
    </row>
    <row r="124" ht="25" customHeight="1" spans="1:3">
      <c r="A124" s="232">
        <v>20405</v>
      </c>
      <c r="B124" s="233" t="s">
        <v>241</v>
      </c>
      <c r="C124" s="234"/>
    </row>
    <row r="125" ht="25" customHeight="1" spans="1:3">
      <c r="A125" s="232">
        <v>2040501</v>
      </c>
      <c r="B125" s="233" t="s">
        <v>164</v>
      </c>
      <c r="C125" s="235">
        <v>0</v>
      </c>
    </row>
    <row r="126" ht="25" customHeight="1" spans="1:3">
      <c r="A126" s="232">
        <v>20406</v>
      </c>
      <c r="B126" s="233" t="s">
        <v>242</v>
      </c>
      <c r="C126" s="234">
        <f>SUM(C127:C131)</f>
        <v>1167</v>
      </c>
    </row>
    <row r="127" ht="25" customHeight="1" spans="1:3">
      <c r="A127" s="232">
        <v>2040601</v>
      </c>
      <c r="B127" s="233" t="s">
        <v>164</v>
      </c>
      <c r="C127" s="235">
        <v>983</v>
      </c>
    </row>
    <row r="128" ht="25" customHeight="1" spans="1:3">
      <c r="A128" s="232">
        <v>2040604</v>
      </c>
      <c r="B128" s="232" t="s">
        <v>243</v>
      </c>
      <c r="C128" s="235">
        <v>153</v>
      </c>
    </row>
    <row r="129" ht="25" customHeight="1" spans="1:3">
      <c r="A129" s="232">
        <v>2040607</v>
      </c>
      <c r="B129" s="233" t="s">
        <v>244</v>
      </c>
      <c r="C129" s="235">
        <v>5</v>
      </c>
    </row>
    <row r="130" ht="25" customHeight="1" spans="1:3">
      <c r="A130" s="232">
        <v>2040610</v>
      </c>
      <c r="B130" s="233" t="s">
        <v>245</v>
      </c>
      <c r="C130" s="235">
        <v>23</v>
      </c>
    </row>
    <row r="131" ht="25" customHeight="1" spans="1:3">
      <c r="A131" s="232">
        <v>2040699</v>
      </c>
      <c r="B131" s="232" t="s">
        <v>246</v>
      </c>
      <c r="C131" s="235">
        <v>3</v>
      </c>
    </row>
    <row r="132" ht="25" customHeight="1" spans="1:3">
      <c r="A132" s="232">
        <v>20407</v>
      </c>
      <c r="B132" s="233" t="s">
        <v>247</v>
      </c>
      <c r="C132" s="234"/>
    </row>
    <row r="133" ht="25" customHeight="1" spans="1:3">
      <c r="A133" s="232">
        <v>2040701</v>
      </c>
      <c r="B133" s="233" t="s">
        <v>164</v>
      </c>
      <c r="C133" s="235">
        <v>0</v>
      </c>
    </row>
    <row r="134" ht="25" customHeight="1" spans="1:3">
      <c r="A134" s="232">
        <v>2040704</v>
      </c>
      <c r="B134" s="233" t="s">
        <v>248</v>
      </c>
      <c r="C134" s="235">
        <v>0</v>
      </c>
    </row>
    <row r="135" ht="25" customHeight="1" spans="1:3">
      <c r="A135" s="232">
        <v>20408</v>
      </c>
      <c r="B135" s="233" t="s">
        <v>249</v>
      </c>
      <c r="C135" s="234"/>
    </row>
    <row r="136" ht="25" customHeight="1" spans="1:3">
      <c r="A136" s="232">
        <v>2040803</v>
      </c>
      <c r="B136" s="233" t="s">
        <v>166</v>
      </c>
      <c r="C136" s="235">
        <v>0</v>
      </c>
    </row>
    <row r="137" ht="25" customHeight="1" spans="1:3">
      <c r="A137" s="232">
        <v>20409</v>
      </c>
      <c r="B137" s="233" t="s">
        <v>250</v>
      </c>
      <c r="C137" s="234"/>
    </row>
    <row r="138" ht="25" customHeight="1" spans="1:3">
      <c r="A138" s="232">
        <v>2040905</v>
      </c>
      <c r="B138" s="233" t="s">
        <v>251</v>
      </c>
      <c r="C138" s="235">
        <v>0</v>
      </c>
    </row>
    <row r="139" ht="25" customHeight="1" spans="1:3">
      <c r="A139" s="232">
        <v>20499</v>
      </c>
      <c r="B139" s="233" t="s">
        <v>252</v>
      </c>
      <c r="C139" s="234">
        <f>SUM(C140:C141)</f>
        <v>461</v>
      </c>
    </row>
    <row r="140" ht="25" customHeight="1" spans="1:3">
      <c r="A140" s="232">
        <v>2049902</v>
      </c>
      <c r="B140" s="233" t="s">
        <v>253</v>
      </c>
      <c r="C140" s="235">
        <v>10</v>
      </c>
    </row>
    <row r="141" ht="25" customHeight="1" spans="1:3">
      <c r="A141" s="232">
        <v>2049999</v>
      </c>
      <c r="B141" s="233" t="s">
        <v>254</v>
      </c>
      <c r="C141" s="235">
        <v>451</v>
      </c>
    </row>
    <row r="142" ht="25" customHeight="1" spans="1:3">
      <c r="A142" s="232">
        <v>205</v>
      </c>
      <c r="B142" s="233" t="s">
        <v>255</v>
      </c>
      <c r="C142" s="234">
        <f>C143+C146+C152+C155+C157+C160+C162</f>
        <v>79229</v>
      </c>
    </row>
    <row r="143" ht="25" customHeight="1" spans="1:3">
      <c r="A143" s="232">
        <v>20501</v>
      </c>
      <c r="B143" s="233" t="s">
        <v>256</v>
      </c>
      <c r="C143" s="234">
        <f>SUM(C144:C145)</f>
        <v>1565</v>
      </c>
    </row>
    <row r="144" ht="25" customHeight="1" spans="1:3">
      <c r="A144" s="232">
        <v>2050101</v>
      </c>
      <c r="B144" s="233" t="s">
        <v>164</v>
      </c>
      <c r="C144" s="235">
        <v>831</v>
      </c>
    </row>
    <row r="145" ht="25" customHeight="1" spans="1:3">
      <c r="A145" s="232">
        <v>2050102</v>
      </c>
      <c r="B145" s="232" t="s">
        <v>165</v>
      </c>
      <c r="C145" s="235">
        <v>734</v>
      </c>
    </row>
    <row r="146" ht="25" customHeight="1" spans="1:3">
      <c r="A146" s="232">
        <v>20502</v>
      </c>
      <c r="B146" s="233" t="s">
        <v>257</v>
      </c>
      <c r="C146" s="234">
        <f>SUM(C147:C151)</f>
        <v>61059</v>
      </c>
    </row>
    <row r="147" ht="25" customHeight="1" spans="1:3">
      <c r="A147" s="232">
        <v>2050201</v>
      </c>
      <c r="B147" s="233" t="s">
        <v>258</v>
      </c>
      <c r="C147" s="235">
        <v>4574</v>
      </c>
    </row>
    <row r="148" ht="25" customHeight="1" spans="1:3">
      <c r="A148" s="232">
        <v>2050202</v>
      </c>
      <c r="B148" s="233" t="s">
        <v>259</v>
      </c>
      <c r="C148" s="235">
        <v>28960</v>
      </c>
    </row>
    <row r="149" ht="25" customHeight="1" spans="1:3">
      <c r="A149" s="232">
        <v>2050203</v>
      </c>
      <c r="B149" s="233" t="s">
        <v>260</v>
      </c>
      <c r="C149" s="235">
        <v>14302</v>
      </c>
    </row>
    <row r="150" ht="25" customHeight="1" spans="1:3">
      <c r="A150" s="232">
        <v>2050204</v>
      </c>
      <c r="B150" s="233" t="s">
        <v>261</v>
      </c>
      <c r="C150" s="235">
        <v>5903</v>
      </c>
    </row>
    <row r="151" ht="25" customHeight="1" spans="1:3">
      <c r="A151" s="232">
        <v>2050299</v>
      </c>
      <c r="B151" s="233" t="s">
        <v>262</v>
      </c>
      <c r="C151" s="235">
        <v>7320</v>
      </c>
    </row>
    <row r="152" ht="25" customHeight="1" spans="1:3">
      <c r="A152" s="232">
        <v>20503</v>
      </c>
      <c r="B152" s="233" t="s">
        <v>263</v>
      </c>
      <c r="C152" s="234">
        <v>2765</v>
      </c>
    </row>
    <row r="153" ht="25" customHeight="1" spans="1:3">
      <c r="A153" s="232">
        <v>2050302</v>
      </c>
      <c r="B153" s="233" t="s">
        <v>264</v>
      </c>
      <c r="C153" s="235">
        <v>2765</v>
      </c>
    </row>
    <row r="154" ht="25" customHeight="1" spans="1:3">
      <c r="A154" s="232">
        <v>2050399</v>
      </c>
      <c r="B154" s="233" t="s">
        <v>265</v>
      </c>
      <c r="C154" s="235">
        <v>0</v>
      </c>
    </row>
    <row r="155" ht="25" customHeight="1" spans="1:3">
      <c r="A155" s="232">
        <v>20507</v>
      </c>
      <c r="B155" s="233" t="s">
        <v>266</v>
      </c>
      <c r="C155" s="234"/>
    </row>
    <row r="156" ht="25" customHeight="1" spans="1:3">
      <c r="A156" s="232">
        <v>2050701</v>
      </c>
      <c r="B156" s="233" t="s">
        <v>267</v>
      </c>
      <c r="C156" s="235">
        <v>0</v>
      </c>
    </row>
    <row r="157" ht="25" customHeight="1" spans="1:3">
      <c r="A157" s="232">
        <v>20508</v>
      </c>
      <c r="B157" s="233" t="s">
        <v>268</v>
      </c>
      <c r="C157" s="234">
        <v>247</v>
      </c>
    </row>
    <row r="158" ht="25" customHeight="1" spans="1:3">
      <c r="A158" s="232">
        <v>2050801</v>
      </c>
      <c r="B158" s="233" t="s">
        <v>269</v>
      </c>
      <c r="C158" s="235">
        <v>0</v>
      </c>
    </row>
    <row r="159" ht="25" customHeight="1" spans="1:3">
      <c r="A159" s="232">
        <v>2050802</v>
      </c>
      <c r="B159" s="233" t="s">
        <v>270</v>
      </c>
      <c r="C159" s="235">
        <v>247</v>
      </c>
    </row>
    <row r="160" ht="25" customHeight="1" spans="1:3">
      <c r="A160" s="232">
        <v>20509</v>
      </c>
      <c r="B160" s="233" t="s">
        <v>271</v>
      </c>
      <c r="C160" s="234"/>
    </row>
    <row r="161" ht="25" customHeight="1" spans="1:3">
      <c r="A161" s="232">
        <v>2050999</v>
      </c>
      <c r="B161" s="233" t="s">
        <v>272</v>
      </c>
      <c r="C161" s="235">
        <v>0</v>
      </c>
    </row>
    <row r="162" ht="25" customHeight="1" spans="1:3">
      <c r="A162" s="232">
        <v>20599</v>
      </c>
      <c r="B162" s="232" t="s">
        <v>273</v>
      </c>
      <c r="C162" s="234">
        <f>C163</f>
        <v>13593</v>
      </c>
    </row>
    <row r="163" ht="25" customHeight="1" spans="1:3">
      <c r="A163" s="232">
        <v>2059999</v>
      </c>
      <c r="B163" s="232" t="s">
        <v>274</v>
      </c>
      <c r="C163" s="235">
        <v>13593</v>
      </c>
    </row>
    <row r="164" ht="25" customHeight="1" spans="1:3">
      <c r="A164" s="232">
        <v>206</v>
      </c>
      <c r="B164" s="233" t="s">
        <v>275</v>
      </c>
      <c r="C164" s="234">
        <f>C165+C167+C169+C171+C176</f>
        <v>7986</v>
      </c>
    </row>
    <row r="165" ht="25" customHeight="1" spans="1:3">
      <c r="A165" s="232">
        <v>20601</v>
      </c>
      <c r="B165" s="233" t="s">
        <v>276</v>
      </c>
      <c r="C165" s="234">
        <v>138</v>
      </c>
    </row>
    <row r="166" ht="25" customHeight="1" spans="1:3">
      <c r="A166" s="232">
        <v>2060101</v>
      </c>
      <c r="B166" s="233" t="s">
        <v>164</v>
      </c>
      <c r="C166" s="235">
        <v>138</v>
      </c>
    </row>
    <row r="167" ht="25" customHeight="1" spans="1:3">
      <c r="A167" s="232">
        <v>20604</v>
      </c>
      <c r="B167" s="233" t="s">
        <v>277</v>
      </c>
      <c r="C167" s="234"/>
    </row>
    <row r="168" ht="25" customHeight="1" spans="1:3">
      <c r="A168" s="232">
        <v>2060499</v>
      </c>
      <c r="B168" s="233" t="s">
        <v>278</v>
      </c>
      <c r="C168" s="235">
        <v>0</v>
      </c>
    </row>
    <row r="169" ht="25" customHeight="1" spans="1:3">
      <c r="A169" s="232">
        <v>20605</v>
      </c>
      <c r="B169" s="232" t="s">
        <v>279</v>
      </c>
      <c r="C169" s="234">
        <v>10</v>
      </c>
    </row>
    <row r="170" ht="25" customHeight="1" spans="1:3">
      <c r="A170" s="232">
        <v>2060599</v>
      </c>
      <c r="B170" s="232" t="s">
        <v>280</v>
      </c>
      <c r="C170" s="235">
        <v>10</v>
      </c>
    </row>
    <row r="171" ht="25" customHeight="1" spans="1:3">
      <c r="A171" s="232">
        <v>20607</v>
      </c>
      <c r="B171" s="233" t="s">
        <v>281</v>
      </c>
      <c r="C171" s="234">
        <f>SUM(C172:C175)</f>
        <v>116</v>
      </c>
    </row>
    <row r="172" ht="25" customHeight="1" spans="1:3">
      <c r="A172" s="232">
        <v>2060701</v>
      </c>
      <c r="B172" s="232" t="s">
        <v>282</v>
      </c>
      <c r="C172" s="235">
        <v>91</v>
      </c>
    </row>
    <row r="173" ht="25" customHeight="1" spans="1:3">
      <c r="A173" s="232">
        <v>2060702</v>
      </c>
      <c r="B173" s="232" t="s">
        <v>283</v>
      </c>
      <c r="C173" s="235">
        <v>20</v>
      </c>
    </row>
    <row r="174" ht="25" customHeight="1" spans="1:3">
      <c r="A174" s="232">
        <v>2060799</v>
      </c>
      <c r="B174" s="232" t="s">
        <v>284</v>
      </c>
      <c r="C174" s="235">
        <v>5</v>
      </c>
    </row>
    <row r="175" ht="25" customHeight="1" spans="1:3">
      <c r="A175" s="232">
        <v>2060705</v>
      </c>
      <c r="B175" s="233" t="s">
        <v>285</v>
      </c>
      <c r="C175" s="235">
        <v>0</v>
      </c>
    </row>
    <row r="176" ht="25" customHeight="1" spans="1:3">
      <c r="A176" s="232">
        <v>20699</v>
      </c>
      <c r="B176" s="233" t="s">
        <v>286</v>
      </c>
      <c r="C176" s="234">
        <f>C177</f>
        <v>7722</v>
      </c>
    </row>
    <row r="177" ht="25" customHeight="1" spans="1:3">
      <c r="A177" s="232">
        <v>2069999</v>
      </c>
      <c r="B177" s="233" t="s">
        <v>287</v>
      </c>
      <c r="C177" s="235">
        <v>7722</v>
      </c>
    </row>
    <row r="178" ht="25" customHeight="1" spans="1:3">
      <c r="A178" s="232">
        <v>207</v>
      </c>
      <c r="B178" s="233" t="s">
        <v>288</v>
      </c>
      <c r="C178" s="234">
        <f>C179+C186+C189+C193+C197+C199</f>
        <v>2381</v>
      </c>
    </row>
    <row r="179" ht="25" customHeight="1" spans="1:3">
      <c r="A179" s="232">
        <v>20701</v>
      </c>
      <c r="B179" s="233" t="s">
        <v>289</v>
      </c>
      <c r="C179" s="234">
        <f>SUM(C180:C185)</f>
        <v>1387</v>
      </c>
    </row>
    <row r="180" ht="25" customHeight="1" spans="1:3">
      <c r="A180" s="232">
        <v>2070101</v>
      </c>
      <c r="B180" s="233" t="s">
        <v>164</v>
      </c>
      <c r="C180" s="235">
        <v>973</v>
      </c>
    </row>
    <row r="181" ht="25" customHeight="1" spans="1:3">
      <c r="A181" s="232">
        <v>2070104</v>
      </c>
      <c r="B181" s="233" t="s">
        <v>290</v>
      </c>
      <c r="C181" s="235">
        <v>0</v>
      </c>
    </row>
    <row r="182" ht="25" customHeight="1" spans="1:3">
      <c r="A182" s="232">
        <v>2070107</v>
      </c>
      <c r="B182" s="233" t="s">
        <v>291</v>
      </c>
      <c r="C182" s="235">
        <v>236</v>
      </c>
    </row>
    <row r="183" ht="25" customHeight="1" spans="1:3">
      <c r="A183" s="232">
        <v>2070109</v>
      </c>
      <c r="B183" s="233" t="s">
        <v>292</v>
      </c>
      <c r="C183" s="235">
        <v>0</v>
      </c>
    </row>
    <row r="184" ht="25" customHeight="1" spans="1:3">
      <c r="A184" s="232">
        <v>2070111</v>
      </c>
      <c r="B184" s="233" t="s">
        <v>293</v>
      </c>
      <c r="C184" s="235">
        <v>0</v>
      </c>
    </row>
    <row r="185" ht="25" customHeight="1" spans="1:3">
      <c r="A185" s="232">
        <v>2070199</v>
      </c>
      <c r="B185" s="233" t="s">
        <v>294</v>
      </c>
      <c r="C185" s="235">
        <v>178</v>
      </c>
    </row>
    <row r="186" ht="25" customHeight="1" spans="1:3">
      <c r="A186" s="232">
        <v>20702</v>
      </c>
      <c r="B186" s="233" t="s">
        <v>295</v>
      </c>
      <c r="C186" s="234"/>
    </row>
    <row r="187" ht="25" customHeight="1" spans="1:3">
      <c r="A187" s="232">
        <v>2070201</v>
      </c>
      <c r="B187" s="233" t="s">
        <v>164</v>
      </c>
      <c r="C187" s="235">
        <v>0</v>
      </c>
    </row>
    <row r="188" ht="25" customHeight="1" spans="1:3">
      <c r="A188" s="232">
        <v>2070205</v>
      </c>
      <c r="B188" s="233" t="s">
        <v>296</v>
      </c>
      <c r="C188" s="235">
        <v>0</v>
      </c>
    </row>
    <row r="189" ht="25" customHeight="1" spans="1:3">
      <c r="A189" s="232">
        <v>20703</v>
      </c>
      <c r="B189" s="233" t="s">
        <v>297</v>
      </c>
      <c r="C189" s="234"/>
    </row>
    <row r="190" ht="25" customHeight="1" spans="1:3">
      <c r="A190" s="232">
        <v>2070304</v>
      </c>
      <c r="B190" s="233" t="s">
        <v>298</v>
      </c>
      <c r="C190" s="235">
        <v>0</v>
      </c>
    </row>
    <row r="191" ht="25" customHeight="1" spans="1:3">
      <c r="A191" s="232">
        <v>2070306</v>
      </c>
      <c r="B191" s="233" t="s">
        <v>299</v>
      </c>
      <c r="C191" s="235">
        <v>0</v>
      </c>
    </row>
    <row r="192" ht="25" customHeight="1" spans="1:3">
      <c r="A192" s="232">
        <v>2070307</v>
      </c>
      <c r="B192" s="233" t="s">
        <v>300</v>
      </c>
      <c r="C192" s="235">
        <v>0</v>
      </c>
    </row>
    <row r="193" ht="25" customHeight="1" spans="1:3">
      <c r="A193" s="232">
        <v>20706</v>
      </c>
      <c r="B193" s="233" t="s">
        <v>301</v>
      </c>
      <c r="C193" s="234">
        <f>SUM(C194:C196)</f>
        <v>53</v>
      </c>
    </row>
    <row r="194" ht="25" customHeight="1" spans="1:3">
      <c r="A194" s="232">
        <v>2070601</v>
      </c>
      <c r="B194" s="232" t="s">
        <v>164</v>
      </c>
      <c r="C194" s="235">
        <v>47</v>
      </c>
    </row>
    <row r="195" ht="25" customHeight="1" spans="1:3">
      <c r="A195" s="232">
        <v>2070607</v>
      </c>
      <c r="B195" s="233" t="s">
        <v>302</v>
      </c>
      <c r="C195" s="235">
        <v>0</v>
      </c>
    </row>
    <row r="196" ht="25" customHeight="1" spans="1:3">
      <c r="A196" s="232">
        <v>2070699</v>
      </c>
      <c r="B196" s="232" t="s">
        <v>303</v>
      </c>
      <c r="C196" s="235">
        <v>6</v>
      </c>
    </row>
    <row r="197" ht="25" customHeight="1" spans="1:3">
      <c r="A197" s="232">
        <v>20708</v>
      </c>
      <c r="B197" s="233" t="s">
        <v>304</v>
      </c>
      <c r="C197" s="234"/>
    </row>
    <row r="198" ht="25" customHeight="1" spans="1:3">
      <c r="A198" s="232">
        <v>2070801</v>
      </c>
      <c r="B198" s="233" t="s">
        <v>164</v>
      </c>
      <c r="C198" s="235">
        <v>0</v>
      </c>
    </row>
    <row r="199" ht="25" customHeight="1" spans="1:3">
      <c r="A199" s="232">
        <v>20799</v>
      </c>
      <c r="B199" s="233" t="s">
        <v>305</v>
      </c>
      <c r="C199" s="234">
        <f>C200</f>
        <v>941</v>
      </c>
    </row>
    <row r="200" ht="25" customHeight="1" spans="1:3">
      <c r="A200" s="232">
        <v>2079999</v>
      </c>
      <c r="B200" s="233" t="s">
        <v>306</v>
      </c>
      <c r="C200" s="235">
        <v>941</v>
      </c>
    </row>
    <row r="201" ht="25" customHeight="1" spans="1:3">
      <c r="A201" s="232">
        <v>208</v>
      </c>
      <c r="B201" s="233" t="s">
        <v>307</v>
      </c>
      <c r="C201" s="234">
        <f>C202+C208+C213+C220+C222+C225+C230+C236+C243+C250+C253+C256+C259+C262+C265+C267+C269+C272</f>
        <v>41983.0184</v>
      </c>
    </row>
    <row r="202" ht="25" customHeight="1" spans="1:3">
      <c r="A202" s="232">
        <v>20801</v>
      </c>
      <c r="B202" s="233" t="s">
        <v>308</v>
      </c>
      <c r="C202" s="234">
        <f>SUM(C203:C207)</f>
        <v>1336</v>
      </c>
    </row>
    <row r="203" ht="25" customHeight="1" spans="1:3">
      <c r="A203" s="232">
        <v>2080101</v>
      </c>
      <c r="B203" s="233" t="s">
        <v>164</v>
      </c>
      <c r="C203" s="235">
        <v>652</v>
      </c>
    </row>
    <row r="204" ht="25" customHeight="1" spans="1:3">
      <c r="A204" s="232">
        <v>2080102</v>
      </c>
      <c r="B204" s="232" t="s">
        <v>165</v>
      </c>
      <c r="C204" s="235">
        <v>18</v>
      </c>
    </row>
    <row r="205" ht="25" customHeight="1" spans="1:3">
      <c r="A205" s="232">
        <v>2080106</v>
      </c>
      <c r="B205" s="232" t="s">
        <v>309</v>
      </c>
      <c r="C205" s="235">
        <v>286</v>
      </c>
    </row>
    <row r="206" ht="25" customHeight="1" spans="1:3">
      <c r="A206" s="232">
        <v>2080109</v>
      </c>
      <c r="B206" s="233" t="s">
        <v>310</v>
      </c>
      <c r="C206" s="235">
        <v>380</v>
      </c>
    </row>
    <row r="207" ht="25" customHeight="1" spans="1:3">
      <c r="A207" s="232">
        <v>2080199</v>
      </c>
      <c r="B207" s="233" t="s">
        <v>311</v>
      </c>
      <c r="C207" s="235">
        <v>0</v>
      </c>
    </row>
    <row r="208" ht="25" customHeight="1" spans="1:3">
      <c r="A208" s="232">
        <v>20802</v>
      </c>
      <c r="B208" s="233" t="s">
        <v>312</v>
      </c>
      <c r="C208" s="234">
        <f>SUM(C209:C212)</f>
        <v>648</v>
      </c>
    </row>
    <row r="209" ht="25" customHeight="1" spans="1:3">
      <c r="A209" s="232">
        <v>2080201</v>
      </c>
      <c r="B209" s="233" t="s">
        <v>164</v>
      </c>
      <c r="C209" s="235">
        <v>638</v>
      </c>
    </row>
    <row r="210" ht="25" customHeight="1" spans="1:3">
      <c r="A210" s="232">
        <v>2080207</v>
      </c>
      <c r="B210" s="232" t="s">
        <v>313</v>
      </c>
      <c r="C210" s="235">
        <v>10</v>
      </c>
    </row>
    <row r="211" ht="25" customHeight="1" spans="1:3">
      <c r="A211" s="232">
        <v>2080208</v>
      </c>
      <c r="B211" s="233" t="s">
        <v>314</v>
      </c>
      <c r="C211" s="235">
        <v>0</v>
      </c>
    </row>
    <row r="212" ht="25" customHeight="1" spans="1:3">
      <c r="A212" s="232">
        <v>2080299</v>
      </c>
      <c r="B212" s="233" t="s">
        <v>315</v>
      </c>
      <c r="C212" s="235">
        <v>0</v>
      </c>
    </row>
    <row r="213" ht="25" customHeight="1" spans="1:3">
      <c r="A213" s="232">
        <v>20805</v>
      </c>
      <c r="B213" s="233" t="s">
        <v>316</v>
      </c>
      <c r="C213" s="234">
        <f>SUM(C214:C219)</f>
        <v>24899</v>
      </c>
    </row>
    <row r="214" ht="25" customHeight="1" spans="1:3">
      <c r="A214" s="232">
        <v>2080501</v>
      </c>
      <c r="B214" s="233" t="s">
        <v>317</v>
      </c>
      <c r="C214" s="235">
        <v>2008</v>
      </c>
    </row>
    <row r="215" ht="25" customHeight="1" spans="1:3">
      <c r="A215" s="232">
        <v>2080502</v>
      </c>
      <c r="B215" s="232" t="s">
        <v>318</v>
      </c>
      <c r="C215" s="235">
        <v>339</v>
      </c>
    </row>
    <row r="216" ht="25" customHeight="1" spans="1:3">
      <c r="A216" s="232">
        <v>2080505</v>
      </c>
      <c r="B216" s="233" t="s">
        <v>319</v>
      </c>
      <c r="C216" s="235">
        <v>4922</v>
      </c>
    </row>
    <row r="217" ht="25" customHeight="1" spans="1:3">
      <c r="A217" s="232">
        <v>2080506</v>
      </c>
      <c r="B217" s="233" t="s">
        <v>320</v>
      </c>
      <c r="C217" s="235">
        <v>2151</v>
      </c>
    </row>
    <row r="218" ht="25" customHeight="1" spans="1:3">
      <c r="A218" s="232">
        <v>2080507</v>
      </c>
      <c r="B218" s="233" t="s">
        <v>321</v>
      </c>
      <c r="C218" s="235">
        <v>15479</v>
      </c>
    </row>
    <row r="219" ht="25" customHeight="1" spans="1:3">
      <c r="A219" s="232">
        <v>2080599</v>
      </c>
      <c r="B219" s="233" t="s">
        <v>322</v>
      </c>
      <c r="C219" s="235">
        <v>0</v>
      </c>
    </row>
    <row r="220" ht="25" customHeight="1" spans="1:3">
      <c r="A220" s="232">
        <v>20806</v>
      </c>
      <c r="B220" s="232" t="s">
        <v>323</v>
      </c>
      <c r="C220" s="234">
        <v>110.0384</v>
      </c>
    </row>
    <row r="221" ht="25" customHeight="1" spans="1:3">
      <c r="A221" s="232">
        <v>2080601</v>
      </c>
      <c r="B221" s="232" t="s">
        <v>324</v>
      </c>
      <c r="C221" s="235">
        <v>110</v>
      </c>
    </row>
    <row r="222" ht="25" customHeight="1" spans="1:3">
      <c r="A222" s="232">
        <v>20807</v>
      </c>
      <c r="B222" s="233" t="s">
        <v>325</v>
      </c>
      <c r="C222" s="234">
        <f>SUM(C223:C224)</f>
        <v>159</v>
      </c>
    </row>
    <row r="223" ht="25" customHeight="1" spans="1:3">
      <c r="A223" s="232">
        <v>2080705</v>
      </c>
      <c r="B223" s="232" t="s">
        <v>326</v>
      </c>
      <c r="C223" s="235">
        <v>99</v>
      </c>
    </row>
    <row r="224" ht="25" customHeight="1" spans="1:3">
      <c r="A224" s="232">
        <v>2080799</v>
      </c>
      <c r="B224" s="233" t="s">
        <v>327</v>
      </c>
      <c r="C224" s="235">
        <v>60</v>
      </c>
    </row>
    <row r="225" ht="25" customHeight="1" spans="1:3">
      <c r="A225" s="232">
        <v>20808</v>
      </c>
      <c r="B225" s="233" t="s">
        <v>328</v>
      </c>
      <c r="C225" s="234">
        <v>3226.78</v>
      </c>
    </row>
    <row r="226" ht="25" customHeight="1" spans="1:3">
      <c r="A226" s="232">
        <v>2080801</v>
      </c>
      <c r="B226" s="233" t="s">
        <v>329</v>
      </c>
      <c r="C226" s="235">
        <v>0</v>
      </c>
    </row>
    <row r="227" ht="25" customHeight="1" spans="1:3">
      <c r="A227" s="232">
        <v>2080805</v>
      </c>
      <c r="B227" s="233" t="s">
        <v>330</v>
      </c>
      <c r="C227" s="235">
        <v>600</v>
      </c>
    </row>
    <row r="228" ht="25" customHeight="1" spans="1:3">
      <c r="A228" s="232">
        <v>2080806</v>
      </c>
      <c r="B228" s="233" t="s">
        <v>331</v>
      </c>
      <c r="C228" s="235">
        <v>0</v>
      </c>
    </row>
    <row r="229" ht="25" customHeight="1" spans="1:3">
      <c r="A229" s="232">
        <v>2080899</v>
      </c>
      <c r="B229" s="233" t="s">
        <v>332</v>
      </c>
      <c r="C229" s="235">
        <v>2627</v>
      </c>
    </row>
    <row r="230" ht="25" customHeight="1" spans="1:3">
      <c r="A230" s="232">
        <v>20809</v>
      </c>
      <c r="B230" s="233" t="s">
        <v>333</v>
      </c>
      <c r="C230" s="234">
        <f>SUM(C231:C235)</f>
        <v>608</v>
      </c>
    </row>
    <row r="231" ht="25" customHeight="1" spans="1:3">
      <c r="A231" s="232">
        <v>2080901</v>
      </c>
      <c r="B231" s="233" t="s">
        <v>334</v>
      </c>
      <c r="C231" s="235">
        <v>135</v>
      </c>
    </row>
    <row r="232" ht="25" customHeight="1" spans="1:3">
      <c r="A232" s="232">
        <v>2080902</v>
      </c>
      <c r="B232" s="233" t="s">
        <v>335</v>
      </c>
      <c r="C232" s="235">
        <v>289</v>
      </c>
    </row>
    <row r="233" ht="25" customHeight="1" spans="1:3">
      <c r="A233" s="232">
        <v>2080904</v>
      </c>
      <c r="B233" s="232" t="s">
        <v>336</v>
      </c>
      <c r="C233" s="235">
        <v>10</v>
      </c>
    </row>
    <row r="234" ht="25" customHeight="1" spans="1:3">
      <c r="A234" s="232">
        <v>2080905</v>
      </c>
      <c r="B234" s="232" t="s">
        <v>337</v>
      </c>
      <c r="C234" s="235">
        <v>77</v>
      </c>
    </row>
    <row r="235" ht="25" customHeight="1" spans="1:3">
      <c r="A235" s="232">
        <v>2080999</v>
      </c>
      <c r="B235" s="232" t="s">
        <v>338</v>
      </c>
      <c r="C235" s="235">
        <v>97</v>
      </c>
    </row>
    <row r="236" ht="25" customHeight="1" spans="1:3">
      <c r="A236" s="232">
        <v>20810</v>
      </c>
      <c r="B236" s="233" t="s">
        <v>339</v>
      </c>
      <c r="C236" s="234">
        <f>SUM(C237:C242)</f>
        <v>700</v>
      </c>
    </row>
    <row r="237" ht="25" customHeight="1" spans="1:3">
      <c r="A237" s="232">
        <v>2081001</v>
      </c>
      <c r="B237" s="233" t="s">
        <v>340</v>
      </c>
      <c r="C237" s="235">
        <v>100</v>
      </c>
    </row>
    <row r="238" ht="25" customHeight="1" spans="1:3">
      <c r="A238" s="232">
        <v>2081002</v>
      </c>
      <c r="B238" s="233" t="s">
        <v>341</v>
      </c>
      <c r="C238" s="235">
        <v>170</v>
      </c>
    </row>
    <row r="239" ht="25" customHeight="1" spans="1:3">
      <c r="A239" s="232">
        <v>2081004</v>
      </c>
      <c r="B239" s="232" t="s">
        <v>342</v>
      </c>
      <c r="C239" s="235">
        <v>88</v>
      </c>
    </row>
    <row r="240" ht="25" customHeight="1" spans="1:3">
      <c r="A240" s="232">
        <v>2081005</v>
      </c>
      <c r="B240" s="233" t="s">
        <v>343</v>
      </c>
      <c r="C240" s="235">
        <v>178</v>
      </c>
    </row>
    <row r="241" ht="25" customHeight="1" spans="1:3">
      <c r="A241" s="232">
        <v>2081006</v>
      </c>
      <c r="B241" s="232" t="s">
        <v>344</v>
      </c>
      <c r="C241" s="235">
        <v>20</v>
      </c>
    </row>
    <row r="242" ht="25" customHeight="1" spans="1:3">
      <c r="A242" s="232">
        <v>2081099</v>
      </c>
      <c r="B242" s="232" t="s">
        <v>345</v>
      </c>
      <c r="C242" s="235">
        <v>144</v>
      </c>
    </row>
    <row r="243" ht="25" customHeight="1" spans="1:3">
      <c r="A243" s="232">
        <v>20811</v>
      </c>
      <c r="B243" s="233" t="s">
        <v>346</v>
      </c>
      <c r="C243" s="234">
        <f>SUM(C244:C249)</f>
        <v>716</v>
      </c>
    </row>
    <row r="244" ht="25" customHeight="1" spans="1:3">
      <c r="A244" s="232">
        <v>2081101</v>
      </c>
      <c r="B244" s="233" t="s">
        <v>164</v>
      </c>
      <c r="C244" s="235">
        <v>90</v>
      </c>
    </row>
    <row r="245" ht="25" customHeight="1" spans="1:3">
      <c r="A245" s="232">
        <v>2081102</v>
      </c>
      <c r="B245" s="232" t="s">
        <v>165</v>
      </c>
      <c r="C245" s="235">
        <v>2</v>
      </c>
    </row>
    <row r="246" ht="25" customHeight="1" spans="1:3">
      <c r="A246" s="232">
        <v>2081104</v>
      </c>
      <c r="B246" s="232" t="s">
        <v>347</v>
      </c>
      <c r="C246" s="235">
        <v>127</v>
      </c>
    </row>
    <row r="247" ht="25" customHeight="1" spans="1:3">
      <c r="A247" s="232">
        <v>2081105</v>
      </c>
      <c r="B247" s="232" t="s">
        <v>348</v>
      </c>
      <c r="C247" s="235">
        <v>9</v>
      </c>
    </row>
    <row r="248" ht="25" customHeight="1" spans="1:3">
      <c r="A248" s="232">
        <v>2081107</v>
      </c>
      <c r="B248" s="233" t="s">
        <v>349</v>
      </c>
      <c r="C248" s="235">
        <v>442</v>
      </c>
    </row>
    <row r="249" ht="25" customHeight="1" spans="1:3">
      <c r="A249" s="232">
        <v>2081199</v>
      </c>
      <c r="B249" s="233" t="s">
        <v>350</v>
      </c>
      <c r="C249" s="235">
        <v>46</v>
      </c>
    </row>
    <row r="250" ht="25" customHeight="1" spans="1:3">
      <c r="A250" s="232">
        <v>20816</v>
      </c>
      <c r="B250" s="233" t="s">
        <v>351</v>
      </c>
      <c r="C250" s="234">
        <v>104</v>
      </c>
    </row>
    <row r="251" ht="25" customHeight="1" spans="1:3">
      <c r="A251" s="232">
        <v>2081601</v>
      </c>
      <c r="B251" s="233" t="s">
        <v>164</v>
      </c>
      <c r="C251" s="235">
        <v>102</v>
      </c>
    </row>
    <row r="252" ht="25" customHeight="1" spans="1:3">
      <c r="A252" s="232">
        <v>2081602</v>
      </c>
      <c r="B252" s="232" t="s">
        <v>165</v>
      </c>
      <c r="C252" s="235">
        <v>2</v>
      </c>
    </row>
    <row r="253" ht="25" customHeight="1" spans="1:3">
      <c r="A253" s="232">
        <v>20819</v>
      </c>
      <c r="B253" s="233" t="s">
        <v>352</v>
      </c>
      <c r="C253" s="234">
        <v>1927</v>
      </c>
    </row>
    <row r="254" ht="25" customHeight="1" spans="1:3">
      <c r="A254" s="232">
        <v>2081901</v>
      </c>
      <c r="B254" s="233" t="s">
        <v>353</v>
      </c>
      <c r="C254" s="235">
        <v>1052</v>
      </c>
    </row>
    <row r="255" ht="25" customHeight="1" spans="1:3">
      <c r="A255" s="232">
        <v>2081902</v>
      </c>
      <c r="B255" s="233" t="s">
        <v>354</v>
      </c>
      <c r="C255" s="235">
        <v>875</v>
      </c>
    </row>
    <row r="256" ht="25" customHeight="1" spans="1:3">
      <c r="A256" s="232">
        <v>20820</v>
      </c>
      <c r="B256" s="233" t="s">
        <v>355</v>
      </c>
      <c r="C256" s="234">
        <v>190</v>
      </c>
    </row>
    <row r="257" ht="25" customHeight="1" spans="1:3">
      <c r="A257" s="232">
        <v>2082001</v>
      </c>
      <c r="B257" s="233" t="s">
        <v>356</v>
      </c>
      <c r="C257" s="235">
        <v>170</v>
      </c>
    </row>
    <row r="258" ht="25" customHeight="1" spans="1:3">
      <c r="A258" s="232">
        <v>2082002</v>
      </c>
      <c r="B258" s="233" t="s">
        <v>357</v>
      </c>
      <c r="C258" s="235">
        <v>20</v>
      </c>
    </row>
    <row r="259" ht="25" customHeight="1" spans="1:3">
      <c r="A259" s="232">
        <v>20821</v>
      </c>
      <c r="B259" s="233" t="s">
        <v>358</v>
      </c>
      <c r="C259" s="234">
        <v>1063.2</v>
      </c>
    </row>
    <row r="260" ht="25" customHeight="1" spans="1:3">
      <c r="A260" s="232">
        <v>2082101</v>
      </c>
      <c r="B260" s="233" t="s">
        <v>359</v>
      </c>
      <c r="C260" s="235">
        <v>1063</v>
      </c>
    </row>
    <row r="261" ht="25" customHeight="1" spans="1:3">
      <c r="A261" s="232">
        <v>2082102</v>
      </c>
      <c r="B261" s="233" t="s">
        <v>360</v>
      </c>
      <c r="C261" s="235">
        <v>0</v>
      </c>
    </row>
    <row r="262" ht="25" customHeight="1" spans="1:3">
      <c r="A262" s="232">
        <v>20825</v>
      </c>
      <c r="B262" s="233" t="s">
        <v>361</v>
      </c>
      <c r="C262" s="234">
        <v>1</v>
      </c>
    </row>
    <row r="263" ht="25" customHeight="1" spans="1:3">
      <c r="A263" s="232">
        <v>2082501</v>
      </c>
      <c r="B263" s="233" t="s">
        <v>362</v>
      </c>
      <c r="C263" s="235">
        <v>0</v>
      </c>
    </row>
    <row r="264" ht="25" customHeight="1" spans="1:3">
      <c r="A264" s="232">
        <v>2082502</v>
      </c>
      <c r="B264" s="233" t="s">
        <v>363</v>
      </c>
      <c r="C264" s="235">
        <v>1</v>
      </c>
    </row>
    <row r="265" ht="25" customHeight="1" spans="1:3">
      <c r="A265" s="232">
        <v>20826</v>
      </c>
      <c r="B265" s="233" t="s">
        <v>364</v>
      </c>
      <c r="C265" s="234">
        <v>5949</v>
      </c>
    </row>
    <row r="266" ht="25" customHeight="1" spans="1:3">
      <c r="A266" s="232">
        <v>2082602</v>
      </c>
      <c r="B266" s="233" t="s">
        <v>365</v>
      </c>
      <c r="C266" s="235">
        <v>5949</v>
      </c>
    </row>
    <row r="267" ht="25" customHeight="1" spans="1:3">
      <c r="A267" s="232">
        <v>20827</v>
      </c>
      <c r="B267" s="233" t="s">
        <v>366</v>
      </c>
      <c r="C267" s="234">
        <v>35</v>
      </c>
    </row>
    <row r="268" ht="25" customHeight="1" spans="1:3">
      <c r="A268" s="232">
        <v>2082702</v>
      </c>
      <c r="B268" s="233" t="s">
        <v>367</v>
      </c>
      <c r="C268" s="235">
        <v>35</v>
      </c>
    </row>
    <row r="269" ht="25" customHeight="1" spans="1:3">
      <c r="A269" s="232">
        <v>20828</v>
      </c>
      <c r="B269" s="233" t="s">
        <v>368</v>
      </c>
      <c r="C269" s="234">
        <v>309</v>
      </c>
    </row>
    <row r="270" ht="25" customHeight="1" spans="1:3">
      <c r="A270" s="232">
        <v>2082801</v>
      </c>
      <c r="B270" s="233" t="s">
        <v>164</v>
      </c>
      <c r="C270" s="235">
        <v>251</v>
      </c>
    </row>
    <row r="271" ht="25" customHeight="1" spans="1:3">
      <c r="A271" s="232">
        <v>2082899</v>
      </c>
      <c r="B271" s="232" t="s">
        <v>369</v>
      </c>
      <c r="C271" s="235">
        <v>58</v>
      </c>
    </row>
    <row r="272" ht="25" customHeight="1" spans="1:3">
      <c r="A272" s="232">
        <v>20899</v>
      </c>
      <c r="B272" s="233" t="s">
        <v>370</v>
      </c>
      <c r="C272" s="234">
        <v>2</v>
      </c>
    </row>
    <row r="273" ht="25" customHeight="1" spans="1:3">
      <c r="A273" s="232">
        <v>2089999</v>
      </c>
      <c r="B273" s="233" t="s">
        <v>371</v>
      </c>
      <c r="C273" s="235">
        <v>2</v>
      </c>
    </row>
    <row r="274" ht="25" customHeight="1" spans="1:3">
      <c r="A274" s="232">
        <v>210</v>
      </c>
      <c r="B274" s="233" t="s">
        <v>372</v>
      </c>
      <c r="C274" s="234">
        <f>C275+C279+C285+C288+C295+C298+C302+C305+C307+C309+C312</f>
        <v>22643.64</v>
      </c>
    </row>
    <row r="275" ht="25" customHeight="1" spans="1:3">
      <c r="A275" s="232">
        <v>21001</v>
      </c>
      <c r="B275" s="233" t="s">
        <v>373</v>
      </c>
      <c r="C275" s="234">
        <v>1628</v>
      </c>
    </row>
    <row r="276" ht="25" customHeight="1" spans="1:3">
      <c r="A276" s="232">
        <v>2100101</v>
      </c>
      <c r="B276" s="233" t="s">
        <v>164</v>
      </c>
      <c r="C276" s="235">
        <v>1434</v>
      </c>
    </row>
    <row r="277" ht="25" customHeight="1" spans="1:3">
      <c r="A277" s="232">
        <v>2100102</v>
      </c>
      <c r="B277" s="232" t="s">
        <v>165</v>
      </c>
      <c r="C277" s="235">
        <v>2</v>
      </c>
    </row>
    <row r="278" ht="25" customHeight="1" spans="1:3">
      <c r="A278" s="232">
        <v>2100199</v>
      </c>
      <c r="B278" s="232" t="s">
        <v>374</v>
      </c>
      <c r="C278" s="235">
        <v>192</v>
      </c>
    </row>
    <row r="279" ht="25" customHeight="1" spans="1:3">
      <c r="A279" s="232">
        <v>21002</v>
      </c>
      <c r="B279" s="233" t="s">
        <v>375</v>
      </c>
      <c r="C279" s="234">
        <v>18</v>
      </c>
    </row>
    <row r="280" ht="25" customHeight="1" spans="1:3">
      <c r="A280" s="232">
        <v>2100201</v>
      </c>
      <c r="B280" s="233" t="s">
        <v>376</v>
      </c>
      <c r="C280" s="235">
        <v>0</v>
      </c>
    </row>
    <row r="281" ht="25" customHeight="1" spans="1:3">
      <c r="A281" s="232">
        <v>2100202</v>
      </c>
      <c r="B281" s="233" t="s">
        <v>377</v>
      </c>
      <c r="C281" s="235">
        <v>0</v>
      </c>
    </row>
    <row r="282" ht="25" customHeight="1" spans="1:3">
      <c r="A282" s="232">
        <v>2100206</v>
      </c>
      <c r="B282" s="233" t="s">
        <v>378</v>
      </c>
      <c r="C282" s="235">
        <v>18</v>
      </c>
    </row>
    <row r="283" ht="25" customHeight="1" spans="1:3">
      <c r="A283" s="232">
        <v>2100210</v>
      </c>
      <c r="B283" s="233" t="s">
        <v>379</v>
      </c>
      <c r="C283" s="235">
        <v>0</v>
      </c>
    </row>
    <row r="284" ht="25" customHeight="1" spans="1:3">
      <c r="A284" s="232">
        <v>2100299</v>
      </c>
      <c r="B284" s="233" t="s">
        <v>380</v>
      </c>
      <c r="C284" s="235">
        <v>0</v>
      </c>
    </row>
    <row r="285" ht="25" customHeight="1" spans="1:3">
      <c r="A285" s="232">
        <v>21003</v>
      </c>
      <c r="B285" s="233" t="s">
        <v>381</v>
      </c>
      <c r="C285" s="234">
        <v>164</v>
      </c>
    </row>
    <row r="286" ht="25" customHeight="1" spans="1:3">
      <c r="A286" s="232">
        <v>2100302</v>
      </c>
      <c r="B286" s="233" t="s">
        <v>382</v>
      </c>
      <c r="C286" s="235">
        <v>122</v>
      </c>
    </row>
    <row r="287" ht="25" customHeight="1" spans="1:3">
      <c r="A287" s="232">
        <v>2100399</v>
      </c>
      <c r="B287" s="233" t="s">
        <v>383</v>
      </c>
      <c r="C287" s="235">
        <v>42</v>
      </c>
    </row>
    <row r="288" ht="25" customHeight="1" spans="1:3">
      <c r="A288" s="232">
        <v>21004</v>
      </c>
      <c r="B288" s="233" t="s">
        <v>384</v>
      </c>
      <c r="C288" s="234">
        <f>SUM(C289:C294)</f>
        <v>10280</v>
      </c>
    </row>
    <row r="289" ht="25" customHeight="1" spans="1:3">
      <c r="A289" s="232">
        <v>2100401</v>
      </c>
      <c r="B289" s="233" t="s">
        <v>385</v>
      </c>
      <c r="C289" s="235">
        <v>823</v>
      </c>
    </row>
    <row r="290" ht="25" customHeight="1" spans="1:3">
      <c r="A290" s="232">
        <v>2100402</v>
      </c>
      <c r="B290" s="233" t="s">
        <v>386</v>
      </c>
      <c r="C290" s="235">
        <v>184</v>
      </c>
    </row>
    <row r="291" ht="25" customHeight="1" spans="1:3">
      <c r="A291" s="232">
        <v>2100403</v>
      </c>
      <c r="B291" s="233" t="s">
        <v>387</v>
      </c>
      <c r="C291" s="235">
        <v>1636</v>
      </c>
    </row>
    <row r="292" ht="25" customHeight="1" spans="1:3">
      <c r="A292" s="232">
        <v>2100408</v>
      </c>
      <c r="B292" s="233" t="s">
        <v>388</v>
      </c>
      <c r="C292" s="235">
        <v>7600</v>
      </c>
    </row>
    <row r="293" ht="25" customHeight="1" spans="1:3">
      <c r="A293" s="232">
        <v>2100409</v>
      </c>
      <c r="B293" s="233" t="s">
        <v>389</v>
      </c>
      <c r="C293" s="235">
        <v>0</v>
      </c>
    </row>
    <row r="294" ht="25" customHeight="1" spans="1:3">
      <c r="A294" s="232">
        <v>2100499</v>
      </c>
      <c r="B294" s="233" t="s">
        <v>390</v>
      </c>
      <c r="C294" s="235">
        <v>37</v>
      </c>
    </row>
    <row r="295" ht="25" customHeight="1" spans="1:3">
      <c r="A295" s="232">
        <v>21007</v>
      </c>
      <c r="B295" s="233" t="s">
        <v>391</v>
      </c>
      <c r="C295" s="234">
        <v>2485</v>
      </c>
    </row>
    <row r="296" ht="25" customHeight="1" spans="1:3">
      <c r="A296" s="232">
        <v>2100716</v>
      </c>
      <c r="B296" s="233" t="s">
        <v>392</v>
      </c>
      <c r="C296" s="235">
        <v>0</v>
      </c>
    </row>
    <row r="297" ht="25" customHeight="1" spans="1:3">
      <c r="A297" s="232">
        <v>2100717</v>
      </c>
      <c r="B297" s="233" t="s">
        <v>393</v>
      </c>
      <c r="C297" s="235">
        <v>2485</v>
      </c>
    </row>
    <row r="298" ht="25" customHeight="1" spans="1:3">
      <c r="A298" s="232">
        <v>21011</v>
      </c>
      <c r="B298" s="233" t="s">
        <v>394</v>
      </c>
      <c r="C298" s="234">
        <v>3222</v>
      </c>
    </row>
    <row r="299" ht="25" customHeight="1" spans="1:3">
      <c r="A299" s="232">
        <v>2101101</v>
      </c>
      <c r="B299" s="233" t="s">
        <v>395</v>
      </c>
      <c r="C299" s="235">
        <v>2407</v>
      </c>
    </row>
    <row r="300" ht="25" customHeight="1" spans="1:3">
      <c r="A300" s="232">
        <v>2101102</v>
      </c>
      <c r="B300" s="233" t="s">
        <v>396</v>
      </c>
      <c r="C300" s="235">
        <v>715</v>
      </c>
    </row>
    <row r="301" ht="25" customHeight="1" spans="1:3">
      <c r="A301" s="232">
        <v>2101103</v>
      </c>
      <c r="B301" s="232" t="s">
        <v>397</v>
      </c>
      <c r="C301" s="235">
        <v>100</v>
      </c>
    </row>
    <row r="302" ht="25" customHeight="1" spans="1:3">
      <c r="A302" s="232">
        <v>21012</v>
      </c>
      <c r="B302" s="233" t="s">
        <v>398</v>
      </c>
      <c r="C302" s="234">
        <v>1353</v>
      </c>
    </row>
    <row r="303" ht="25" customHeight="1" spans="1:3">
      <c r="A303" s="232">
        <v>2101202</v>
      </c>
      <c r="B303" s="233" t="s">
        <v>399</v>
      </c>
      <c r="C303" s="235">
        <v>1120</v>
      </c>
    </row>
    <row r="304" ht="25" customHeight="1" spans="1:3">
      <c r="A304" s="232">
        <v>2101299</v>
      </c>
      <c r="B304" s="233" t="s">
        <v>400</v>
      </c>
      <c r="C304" s="235">
        <v>233</v>
      </c>
    </row>
    <row r="305" ht="25" customHeight="1" spans="1:3">
      <c r="A305" s="232">
        <v>21013</v>
      </c>
      <c r="B305" s="233" t="s">
        <v>401</v>
      </c>
      <c r="C305" s="234">
        <v>600</v>
      </c>
    </row>
    <row r="306" ht="25" customHeight="1" spans="1:3">
      <c r="A306" s="232">
        <v>2101301</v>
      </c>
      <c r="B306" s="233" t="s">
        <v>402</v>
      </c>
      <c r="C306" s="235">
        <v>600</v>
      </c>
    </row>
    <row r="307" ht="25" customHeight="1" spans="1:3">
      <c r="A307" s="232">
        <v>21014</v>
      </c>
      <c r="B307" s="233" t="s">
        <v>403</v>
      </c>
      <c r="C307" s="234">
        <v>70</v>
      </c>
    </row>
    <row r="308" ht="25" customHeight="1" spans="1:3">
      <c r="A308" s="232">
        <v>2101401</v>
      </c>
      <c r="B308" s="233" t="s">
        <v>404</v>
      </c>
      <c r="C308" s="235">
        <v>70</v>
      </c>
    </row>
    <row r="309" ht="25" customHeight="1" spans="1:3">
      <c r="A309" s="232">
        <v>21015</v>
      </c>
      <c r="B309" s="233" t="s">
        <v>405</v>
      </c>
      <c r="C309" s="234">
        <v>529.64</v>
      </c>
    </row>
    <row r="310" ht="25" customHeight="1" spans="1:3">
      <c r="A310" s="232">
        <v>2101505</v>
      </c>
      <c r="B310" s="233" t="s">
        <v>406</v>
      </c>
      <c r="C310" s="235">
        <v>0</v>
      </c>
    </row>
    <row r="311" ht="25" customHeight="1" spans="1:3">
      <c r="A311" s="232">
        <v>2101501</v>
      </c>
      <c r="B311" s="232" t="s">
        <v>164</v>
      </c>
      <c r="C311" s="235">
        <v>530</v>
      </c>
    </row>
    <row r="312" ht="25" customHeight="1" spans="1:3">
      <c r="A312" s="232">
        <v>21099</v>
      </c>
      <c r="B312" s="233" t="s">
        <v>407</v>
      </c>
      <c r="C312" s="234">
        <v>2294</v>
      </c>
    </row>
    <row r="313" ht="25" customHeight="1" spans="1:3">
      <c r="A313" s="232">
        <v>2109999</v>
      </c>
      <c r="B313" s="233" t="s">
        <v>408</v>
      </c>
      <c r="C313" s="235">
        <v>2294</v>
      </c>
    </row>
    <row r="314" ht="25" customHeight="1" spans="1:3">
      <c r="A314" s="232">
        <v>211</v>
      </c>
      <c r="B314" s="233" t="s">
        <v>409</v>
      </c>
      <c r="C314" s="234">
        <f>C315+C317+C319+C322+C326+C328</f>
        <v>2533</v>
      </c>
    </row>
    <row r="315" ht="25" customHeight="1" spans="1:3">
      <c r="A315" s="232">
        <v>21101</v>
      </c>
      <c r="B315" s="233" t="s">
        <v>410</v>
      </c>
      <c r="C315" s="234"/>
    </row>
    <row r="316" ht="25" customHeight="1" spans="1:3">
      <c r="A316" s="232">
        <v>2110101</v>
      </c>
      <c r="B316" s="233" t="s">
        <v>164</v>
      </c>
      <c r="C316" s="235">
        <v>0</v>
      </c>
    </row>
    <row r="317" ht="25" customHeight="1" spans="1:3">
      <c r="A317" s="232">
        <v>21102</v>
      </c>
      <c r="B317" s="233" t="s">
        <v>411</v>
      </c>
      <c r="C317" s="234">
        <v>143</v>
      </c>
    </row>
    <row r="318" ht="25" customHeight="1" spans="1:3">
      <c r="A318" s="232">
        <v>2110299</v>
      </c>
      <c r="B318" s="233" t="s">
        <v>412</v>
      </c>
      <c r="C318" s="235">
        <v>0</v>
      </c>
    </row>
    <row r="319" ht="25" customHeight="1" spans="1:3">
      <c r="A319" s="232">
        <v>21103</v>
      </c>
      <c r="B319" s="233" t="s">
        <v>413</v>
      </c>
      <c r="C319" s="234">
        <v>120</v>
      </c>
    </row>
    <row r="320" ht="25" customHeight="1" spans="1:3">
      <c r="A320" s="232">
        <v>2110302</v>
      </c>
      <c r="B320" s="232" t="s">
        <v>414</v>
      </c>
      <c r="C320" s="235">
        <v>120</v>
      </c>
    </row>
    <row r="321" ht="25" customHeight="1" spans="1:3">
      <c r="A321" s="232">
        <v>2110307</v>
      </c>
      <c r="B321" s="233" t="s">
        <v>415</v>
      </c>
      <c r="C321" s="235">
        <v>0</v>
      </c>
    </row>
    <row r="322" ht="25" customHeight="1" spans="1:3">
      <c r="A322" s="232">
        <v>21104</v>
      </c>
      <c r="B322" s="233" t="s">
        <v>416</v>
      </c>
      <c r="C322" s="234">
        <f>SUM(C323:C325)</f>
        <v>410</v>
      </c>
    </row>
    <row r="323" ht="25" customHeight="1" spans="1:3">
      <c r="A323" s="232">
        <v>2110401</v>
      </c>
      <c r="B323" s="233" t="s">
        <v>417</v>
      </c>
      <c r="C323" s="235">
        <v>0</v>
      </c>
    </row>
    <row r="324" ht="25" customHeight="1" spans="1:3">
      <c r="A324" s="232">
        <v>2110402</v>
      </c>
      <c r="B324" s="232" t="s">
        <v>418</v>
      </c>
      <c r="C324" s="235">
        <v>400</v>
      </c>
    </row>
    <row r="325" ht="25" customHeight="1" spans="1:3">
      <c r="A325" s="232">
        <v>2110499</v>
      </c>
      <c r="B325" s="233" t="s">
        <v>419</v>
      </c>
      <c r="C325" s="235">
        <v>10</v>
      </c>
    </row>
    <row r="326" ht="25" customHeight="1" spans="1:3">
      <c r="A326" s="232">
        <v>21110</v>
      </c>
      <c r="B326" s="232" t="s">
        <v>420</v>
      </c>
      <c r="C326" s="234">
        <v>1860</v>
      </c>
    </row>
    <row r="327" ht="25" customHeight="1" spans="1:3">
      <c r="A327" s="232">
        <v>2111001</v>
      </c>
      <c r="B327" s="232" t="s">
        <v>421</v>
      </c>
      <c r="C327" s="235">
        <v>1860</v>
      </c>
    </row>
    <row r="328" ht="25" customHeight="1" spans="1:3">
      <c r="A328" s="232">
        <v>21199</v>
      </c>
      <c r="B328" s="233" t="s">
        <v>422</v>
      </c>
      <c r="C328" s="234"/>
    </row>
    <row r="329" ht="25" customHeight="1" spans="1:3">
      <c r="A329" s="232">
        <v>2119999</v>
      </c>
      <c r="B329" s="233" t="s">
        <v>423</v>
      </c>
      <c r="C329" s="235">
        <v>0</v>
      </c>
    </row>
    <row r="330" ht="25" customHeight="1" spans="1:3">
      <c r="A330" s="232">
        <v>212</v>
      </c>
      <c r="B330" s="233" t="s">
        <v>424</v>
      </c>
      <c r="C330" s="234">
        <f>C331+C336+C339+C341</f>
        <v>29568</v>
      </c>
    </row>
    <row r="331" ht="25" customHeight="1" spans="1:3">
      <c r="A331" s="232">
        <v>21201</v>
      </c>
      <c r="B331" s="233" t="s">
        <v>425</v>
      </c>
      <c r="C331" s="234">
        <f>SUM(C332:C335)</f>
        <v>10502</v>
      </c>
    </row>
    <row r="332" s="1" customFormat="1" ht="25" customHeight="1" spans="1:3">
      <c r="A332" s="232">
        <v>2120101</v>
      </c>
      <c r="B332" s="233" t="s">
        <v>164</v>
      </c>
      <c r="C332" s="235">
        <v>2733</v>
      </c>
    </row>
    <row r="333" ht="25" customHeight="1" spans="1:3">
      <c r="A333" s="232">
        <v>2120102</v>
      </c>
      <c r="B333" s="232" t="s">
        <v>165</v>
      </c>
      <c r="C333" s="235">
        <v>2056</v>
      </c>
    </row>
    <row r="334" ht="25" customHeight="1" spans="1:3">
      <c r="A334" s="232">
        <v>2120104</v>
      </c>
      <c r="B334" s="232" t="s">
        <v>426</v>
      </c>
      <c r="C334" s="235">
        <v>5079</v>
      </c>
    </row>
    <row r="335" ht="25" customHeight="1" spans="1:3">
      <c r="A335" s="232">
        <v>2120199</v>
      </c>
      <c r="B335" s="232" t="s">
        <v>427</v>
      </c>
      <c r="C335" s="235">
        <v>634</v>
      </c>
    </row>
    <row r="336" ht="25" customHeight="1" spans="1:3">
      <c r="A336" s="232">
        <v>21203</v>
      </c>
      <c r="B336" s="233" t="s">
        <v>428</v>
      </c>
      <c r="C336" s="234">
        <v>6844</v>
      </c>
    </row>
    <row r="337" ht="25" customHeight="1" spans="1:3">
      <c r="A337" s="232">
        <v>2120303</v>
      </c>
      <c r="B337" s="233" t="s">
        <v>429</v>
      </c>
      <c r="C337" s="235">
        <v>0</v>
      </c>
    </row>
    <row r="338" ht="25" customHeight="1" spans="1:3">
      <c r="A338" s="232">
        <v>2120399</v>
      </c>
      <c r="B338" s="233" t="s">
        <v>430</v>
      </c>
      <c r="C338" s="235">
        <v>6844</v>
      </c>
    </row>
    <row r="339" ht="25" customHeight="1" spans="1:3">
      <c r="A339" s="232">
        <v>21205</v>
      </c>
      <c r="B339" s="233" t="s">
        <v>431</v>
      </c>
      <c r="C339" s="234">
        <v>12121</v>
      </c>
    </row>
    <row r="340" ht="25" customHeight="1" spans="1:3">
      <c r="A340" s="232">
        <v>2120501</v>
      </c>
      <c r="B340" s="233" t="s">
        <v>432</v>
      </c>
      <c r="C340" s="235">
        <v>12121</v>
      </c>
    </row>
    <row r="341" ht="25" customHeight="1" spans="1:3">
      <c r="A341" s="232">
        <v>21299</v>
      </c>
      <c r="B341" s="233" t="s">
        <v>433</v>
      </c>
      <c r="C341" s="234">
        <v>101</v>
      </c>
    </row>
    <row r="342" ht="25" customHeight="1" spans="1:3">
      <c r="A342" s="232">
        <v>2129999</v>
      </c>
      <c r="B342" s="233" t="s">
        <v>434</v>
      </c>
      <c r="C342" s="235">
        <v>101</v>
      </c>
    </row>
    <row r="343" ht="25" customHeight="1" spans="1:3">
      <c r="A343" s="232">
        <v>213</v>
      </c>
      <c r="B343" s="233" t="s">
        <v>435</v>
      </c>
      <c r="C343" s="234">
        <v>22767.989784</v>
      </c>
    </row>
    <row r="344" ht="25" customHeight="1" spans="1:3">
      <c r="A344" s="232">
        <v>21301</v>
      </c>
      <c r="B344" s="233" t="s">
        <v>436</v>
      </c>
      <c r="C344" s="234">
        <f>SUM(C345:C357)</f>
        <v>3799</v>
      </c>
    </row>
    <row r="345" ht="25" customHeight="1" spans="1:3">
      <c r="A345" s="232">
        <v>2130101</v>
      </c>
      <c r="B345" s="233" t="s">
        <v>164</v>
      </c>
      <c r="C345" s="235">
        <v>1404</v>
      </c>
    </row>
    <row r="346" ht="25" customHeight="1" spans="1:3">
      <c r="A346" s="232">
        <v>2130102</v>
      </c>
      <c r="B346" s="232" t="s">
        <v>165</v>
      </c>
      <c r="C346" s="235">
        <v>143</v>
      </c>
    </row>
    <row r="347" ht="25" customHeight="1" spans="1:3">
      <c r="A347" s="232">
        <v>2130104</v>
      </c>
      <c r="B347" s="233" t="s">
        <v>180</v>
      </c>
      <c r="C347" s="235">
        <v>757</v>
      </c>
    </row>
    <row r="348" ht="25" customHeight="1" spans="1:3">
      <c r="A348" s="232">
        <v>2130108</v>
      </c>
      <c r="B348" s="233" t="s">
        <v>437</v>
      </c>
      <c r="C348" s="235">
        <v>107</v>
      </c>
    </row>
    <row r="349" ht="25" customHeight="1" spans="1:3">
      <c r="A349" s="232">
        <v>2130109</v>
      </c>
      <c r="B349" s="233" t="s">
        <v>438</v>
      </c>
      <c r="C349" s="235">
        <v>0</v>
      </c>
    </row>
    <row r="350" ht="25" customHeight="1" spans="1:3">
      <c r="A350" s="232">
        <v>2130110</v>
      </c>
      <c r="B350" s="233" t="s">
        <v>439</v>
      </c>
      <c r="C350" s="235">
        <v>0</v>
      </c>
    </row>
    <row r="351" ht="25" customHeight="1" spans="1:3">
      <c r="A351" s="232">
        <v>2130122</v>
      </c>
      <c r="B351" s="233" t="s">
        <v>440</v>
      </c>
      <c r="C351" s="235">
        <v>1019</v>
      </c>
    </row>
    <row r="352" ht="25" customHeight="1" spans="1:3">
      <c r="A352" s="232">
        <v>2130124</v>
      </c>
      <c r="B352" s="233" t="s">
        <v>441</v>
      </c>
      <c r="C352" s="235">
        <v>0</v>
      </c>
    </row>
    <row r="353" ht="25" customHeight="1" spans="1:3">
      <c r="A353" s="232">
        <v>2130126</v>
      </c>
      <c r="B353" s="232" t="s">
        <v>442</v>
      </c>
      <c r="C353" s="235">
        <v>89</v>
      </c>
    </row>
    <row r="354" ht="25" customHeight="1" spans="1:3">
      <c r="A354" s="232">
        <v>2130135</v>
      </c>
      <c r="B354" s="233" t="s">
        <v>443</v>
      </c>
      <c r="C354" s="235">
        <v>22</v>
      </c>
    </row>
    <row r="355" ht="25" customHeight="1" spans="1:3">
      <c r="A355" s="232">
        <v>2130148</v>
      </c>
      <c r="B355" s="233" t="s">
        <v>444</v>
      </c>
      <c r="C355" s="235">
        <v>20</v>
      </c>
    </row>
    <row r="356" ht="25" customHeight="1" spans="1:3">
      <c r="A356" s="232">
        <v>2130152</v>
      </c>
      <c r="B356" s="232" t="s">
        <v>445</v>
      </c>
      <c r="C356" s="235">
        <v>6</v>
      </c>
    </row>
    <row r="357" ht="25" customHeight="1" spans="1:3">
      <c r="A357" s="232">
        <v>2130153</v>
      </c>
      <c r="B357" s="233" t="s">
        <v>446</v>
      </c>
      <c r="C357" s="235">
        <v>232</v>
      </c>
    </row>
    <row r="358" ht="25" customHeight="1" spans="1:3">
      <c r="A358" s="232">
        <v>2130199</v>
      </c>
      <c r="B358" s="233" t="s">
        <v>447</v>
      </c>
      <c r="C358" s="235">
        <v>142</v>
      </c>
    </row>
    <row r="359" ht="25" customHeight="1" spans="1:3">
      <c r="A359" s="232">
        <v>21302</v>
      </c>
      <c r="B359" s="233" t="s">
        <v>448</v>
      </c>
      <c r="C359" s="234">
        <f>SUM(C360:C366)</f>
        <v>1841</v>
      </c>
    </row>
    <row r="360" ht="25" customHeight="1" spans="1:3">
      <c r="A360" s="232">
        <v>2130201</v>
      </c>
      <c r="B360" s="233" t="s">
        <v>164</v>
      </c>
      <c r="C360" s="235">
        <v>886</v>
      </c>
    </row>
    <row r="361" ht="25" customHeight="1" spans="1:3">
      <c r="A361" s="232">
        <v>2130205</v>
      </c>
      <c r="B361" s="233" t="s">
        <v>449</v>
      </c>
      <c r="C361" s="235">
        <v>18</v>
      </c>
    </row>
    <row r="362" ht="25" customHeight="1" spans="1:3">
      <c r="A362" s="232">
        <v>2130207</v>
      </c>
      <c r="B362" s="232" t="s">
        <v>450</v>
      </c>
      <c r="C362" s="235">
        <v>577</v>
      </c>
    </row>
    <row r="363" ht="25" customHeight="1" spans="1:3">
      <c r="A363" s="232">
        <v>2130209</v>
      </c>
      <c r="B363" s="233" t="s">
        <v>451</v>
      </c>
      <c r="C363" s="235">
        <v>297</v>
      </c>
    </row>
    <row r="364" ht="25" customHeight="1" spans="1:3">
      <c r="A364" s="232">
        <v>2130212</v>
      </c>
      <c r="B364" s="233" t="s">
        <v>452</v>
      </c>
      <c r="C364" s="235">
        <v>0</v>
      </c>
    </row>
    <row r="365" ht="25" customHeight="1" spans="1:3">
      <c r="A365" s="232">
        <v>2130234</v>
      </c>
      <c r="B365" s="233" t="s">
        <v>453</v>
      </c>
      <c r="C365" s="235">
        <v>63</v>
      </c>
    </row>
    <row r="366" ht="25" customHeight="1" spans="1:3">
      <c r="A366" s="232">
        <v>2130299</v>
      </c>
      <c r="B366" s="233" t="s">
        <v>454</v>
      </c>
      <c r="C366" s="235">
        <v>0</v>
      </c>
    </row>
    <row r="367" ht="25" customHeight="1" spans="1:3">
      <c r="A367" s="232">
        <v>21303</v>
      </c>
      <c r="B367" s="233" t="s">
        <v>455</v>
      </c>
      <c r="C367" s="234">
        <f>SUM(C368:C374)</f>
        <v>1490</v>
      </c>
    </row>
    <row r="368" ht="25" customHeight="1" spans="1:3">
      <c r="A368" s="232">
        <v>2130301</v>
      </c>
      <c r="B368" s="233" t="s">
        <v>164</v>
      </c>
      <c r="C368" s="235">
        <v>821</v>
      </c>
    </row>
    <row r="369" ht="25" customHeight="1" spans="1:3">
      <c r="A369" s="232">
        <v>2130302</v>
      </c>
      <c r="B369" s="232" t="s">
        <v>165</v>
      </c>
      <c r="C369" s="235">
        <v>90</v>
      </c>
    </row>
    <row r="370" ht="25" customHeight="1" spans="1:3">
      <c r="A370" s="232">
        <v>2130304</v>
      </c>
      <c r="B370" s="232" t="s">
        <v>456</v>
      </c>
      <c r="C370" s="235">
        <v>90</v>
      </c>
    </row>
    <row r="371" ht="25" customHeight="1" spans="1:3">
      <c r="A371" s="232">
        <v>2130305</v>
      </c>
      <c r="B371" s="232" t="s">
        <v>457</v>
      </c>
      <c r="C371" s="235">
        <v>368</v>
      </c>
    </row>
    <row r="372" ht="25" customHeight="1" spans="1:3">
      <c r="A372" s="232">
        <v>2130306</v>
      </c>
      <c r="B372" s="233" t="s">
        <v>458</v>
      </c>
      <c r="C372" s="235">
        <v>0</v>
      </c>
    </row>
    <row r="373" ht="25" customHeight="1" spans="1:3">
      <c r="A373" s="232">
        <v>2130314</v>
      </c>
      <c r="B373" s="233" t="s">
        <v>459</v>
      </c>
      <c r="C373" s="235">
        <v>100</v>
      </c>
    </row>
    <row r="374" ht="25" customHeight="1" spans="1:3">
      <c r="A374" s="232">
        <v>2130321</v>
      </c>
      <c r="B374" s="232" t="s">
        <v>460</v>
      </c>
      <c r="C374" s="235">
        <v>21</v>
      </c>
    </row>
    <row r="375" ht="25" customHeight="1" spans="1:3">
      <c r="A375" s="232">
        <v>21305</v>
      </c>
      <c r="B375" s="233" t="s">
        <v>461</v>
      </c>
      <c r="C375" s="234">
        <v>1038</v>
      </c>
    </row>
    <row r="376" ht="25" customHeight="1" spans="1:3">
      <c r="A376" s="232">
        <v>2130501</v>
      </c>
      <c r="B376" s="233" t="s">
        <v>164</v>
      </c>
      <c r="C376" s="235">
        <v>0</v>
      </c>
    </row>
    <row r="377" ht="25" customHeight="1" spans="1:3">
      <c r="A377" s="232">
        <v>2130599</v>
      </c>
      <c r="B377" s="233" t="s">
        <v>462</v>
      </c>
      <c r="C377" s="235">
        <v>1038</v>
      </c>
    </row>
    <row r="378" ht="25" customHeight="1" spans="1:3">
      <c r="A378" s="232">
        <v>21307</v>
      </c>
      <c r="B378" s="233" t="s">
        <v>463</v>
      </c>
      <c r="C378" s="234">
        <f>SUM(C379:C385)</f>
        <v>2942</v>
      </c>
    </row>
    <row r="379" ht="25" customHeight="1" spans="1:3">
      <c r="A379" s="232">
        <v>2130701</v>
      </c>
      <c r="B379" s="233" t="s">
        <v>464</v>
      </c>
      <c r="C379" s="235">
        <v>483</v>
      </c>
    </row>
    <row r="380" ht="25" customHeight="1" spans="1:3">
      <c r="A380" s="232">
        <v>2130705</v>
      </c>
      <c r="B380" s="233" t="s">
        <v>465</v>
      </c>
      <c r="C380" s="235">
        <v>2009</v>
      </c>
    </row>
    <row r="381" ht="25" customHeight="1" spans="1:3">
      <c r="A381" s="232">
        <v>2130707</v>
      </c>
      <c r="B381" s="233" t="s">
        <v>466</v>
      </c>
      <c r="C381" s="235">
        <v>0</v>
      </c>
    </row>
    <row r="382" ht="25" customHeight="1" spans="1:3">
      <c r="A382" s="232">
        <v>2130799</v>
      </c>
      <c r="B382" s="233" t="s">
        <v>467</v>
      </c>
      <c r="C382" s="235">
        <v>0</v>
      </c>
    </row>
    <row r="383" ht="25" customHeight="1" spans="1:3">
      <c r="A383" s="232">
        <v>21308</v>
      </c>
      <c r="B383" s="233" t="s">
        <v>468</v>
      </c>
      <c r="C383" s="234">
        <v>225</v>
      </c>
    </row>
    <row r="384" ht="25" customHeight="1" spans="1:3">
      <c r="A384" s="232">
        <v>2130803</v>
      </c>
      <c r="B384" s="233" t="s">
        <v>469</v>
      </c>
      <c r="C384" s="235">
        <v>205</v>
      </c>
    </row>
    <row r="385" ht="25" customHeight="1" spans="1:3">
      <c r="A385" s="232">
        <v>2130804</v>
      </c>
      <c r="B385" s="233" t="s">
        <v>470</v>
      </c>
      <c r="C385" s="235">
        <v>20</v>
      </c>
    </row>
    <row r="386" ht="25" customHeight="1" spans="1:3">
      <c r="A386" s="232">
        <v>21309</v>
      </c>
      <c r="B386" s="233" t="s">
        <v>471</v>
      </c>
      <c r="C386" s="234">
        <v>288</v>
      </c>
    </row>
    <row r="387" ht="25" customHeight="1" spans="1:3">
      <c r="A387" s="232">
        <v>2130999</v>
      </c>
      <c r="B387" s="233" t="s">
        <v>472</v>
      </c>
      <c r="C387" s="235">
        <v>288</v>
      </c>
    </row>
    <row r="388" ht="25" customHeight="1" spans="1:3">
      <c r="A388" s="232">
        <v>21399</v>
      </c>
      <c r="B388" s="233" t="s">
        <v>473</v>
      </c>
      <c r="C388" s="234">
        <v>11456</v>
      </c>
    </row>
    <row r="389" s="1" customFormat="1" ht="25" customHeight="1" spans="1:3">
      <c r="A389" s="232">
        <v>2139999</v>
      </c>
      <c r="B389" s="233" t="s">
        <v>474</v>
      </c>
      <c r="C389" s="235">
        <v>11456</v>
      </c>
    </row>
    <row r="390" ht="25" customHeight="1" spans="1:3">
      <c r="A390" s="232">
        <v>214</v>
      </c>
      <c r="B390" s="233" t="s">
        <v>475</v>
      </c>
      <c r="C390" s="234">
        <f>C391+C397</f>
        <v>4194</v>
      </c>
    </row>
    <row r="391" ht="25" customHeight="1" spans="1:3">
      <c r="A391" s="232">
        <v>21401</v>
      </c>
      <c r="B391" s="233" t="s">
        <v>476</v>
      </c>
      <c r="C391" s="234">
        <f>SUM(C392:C396)</f>
        <v>2010</v>
      </c>
    </row>
    <row r="392" ht="25" customHeight="1" spans="1:3">
      <c r="A392" s="232">
        <v>2140101</v>
      </c>
      <c r="B392" s="233" t="s">
        <v>164</v>
      </c>
      <c r="C392" s="235">
        <v>1544</v>
      </c>
    </row>
    <row r="393" ht="25" customHeight="1" spans="1:3">
      <c r="A393" s="232">
        <v>2140102</v>
      </c>
      <c r="B393" s="232" t="s">
        <v>165</v>
      </c>
      <c r="C393" s="235">
        <v>75</v>
      </c>
    </row>
    <row r="394" ht="25" customHeight="1" spans="1:3">
      <c r="A394" s="232">
        <v>2140106</v>
      </c>
      <c r="B394" s="233" t="s">
        <v>477</v>
      </c>
      <c r="C394" s="235">
        <v>384</v>
      </c>
    </row>
    <row r="395" ht="25" customHeight="1" spans="1:3">
      <c r="A395" s="232">
        <v>2140131</v>
      </c>
      <c r="B395" s="233" t="s">
        <v>478</v>
      </c>
      <c r="C395" s="235">
        <v>0</v>
      </c>
    </row>
    <row r="396" ht="25" customHeight="1" spans="1:3">
      <c r="A396" s="232">
        <v>2140199</v>
      </c>
      <c r="B396" s="233" t="s">
        <v>479</v>
      </c>
      <c r="C396" s="235">
        <v>7</v>
      </c>
    </row>
    <row r="397" ht="25" customHeight="1" spans="1:3">
      <c r="A397" s="232">
        <v>21499</v>
      </c>
      <c r="B397" s="233" t="s">
        <v>480</v>
      </c>
      <c r="C397" s="234">
        <f>C398</f>
        <v>2184</v>
      </c>
    </row>
    <row r="398" ht="25" customHeight="1" spans="1:3">
      <c r="A398" s="232">
        <v>2149999</v>
      </c>
      <c r="B398" s="233" t="s">
        <v>481</v>
      </c>
      <c r="C398" s="235">
        <v>2184</v>
      </c>
    </row>
    <row r="399" ht="25" customHeight="1" spans="1:3">
      <c r="A399" s="232">
        <v>215</v>
      </c>
      <c r="B399" s="233" t="s">
        <v>482</v>
      </c>
      <c r="C399" s="234">
        <f>C400+C403+C407+C409+C412</f>
        <v>2402.3024</v>
      </c>
    </row>
    <row r="400" ht="25" customHeight="1" spans="1:3">
      <c r="A400" s="232">
        <v>21502</v>
      </c>
      <c r="B400" s="233" t="s">
        <v>483</v>
      </c>
      <c r="C400" s="234">
        <v>60</v>
      </c>
    </row>
    <row r="401" ht="25" customHeight="1" spans="1:3">
      <c r="A401" s="232">
        <v>2150201</v>
      </c>
      <c r="B401" s="233" t="s">
        <v>164</v>
      </c>
      <c r="C401" s="235">
        <v>0</v>
      </c>
    </row>
    <row r="402" ht="25" customHeight="1" spans="1:3">
      <c r="A402" s="232">
        <v>2150299</v>
      </c>
      <c r="B402" s="232" t="s">
        <v>484</v>
      </c>
      <c r="C402" s="235">
        <v>60</v>
      </c>
    </row>
    <row r="403" ht="25" customHeight="1" spans="1:3">
      <c r="A403" s="232">
        <v>21505</v>
      </c>
      <c r="B403" s="233" t="s">
        <v>485</v>
      </c>
      <c r="C403" s="234">
        <f>SUM(C404:C406)</f>
        <v>2126</v>
      </c>
    </row>
    <row r="404" ht="25" customHeight="1" spans="1:3">
      <c r="A404" s="232">
        <v>2150501</v>
      </c>
      <c r="B404" s="233" t="s">
        <v>164</v>
      </c>
      <c r="C404" s="235">
        <v>0</v>
      </c>
    </row>
    <row r="405" ht="25" customHeight="1" spans="1:3">
      <c r="A405" s="232">
        <v>2150517</v>
      </c>
      <c r="B405" s="232" t="s">
        <v>486</v>
      </c>
      <c r="C405" s="235">
        <v>2126</v>
      </c>
    </row>
    <row r="406" ht="25" customHeight="1" spans="1:3">
      <c r="A406" s="232">
        <v>2150599</v>
      </c>
      <c r="B406" s="233" t="s">
        <v>487</v>
      </c>
      <c r="C406" s="235">
        <v>0</v>
      </c>
    </row>
    <row r="407" ht="25" customHeight="1" spans="1:3">
      <c r="A407" s="232">
        <v>21507</v>
      </c>
      <c r="B407" s="233" t="s">
        <v>488</v>
      </c>
      <c r="C407" s="234"/>
    </row>
    <row r="408" ht="25" customHeight="1" spans="1:3">
      <c r="A408" s="232">
        <v>2150702</v>
      </c>
      <c r="B408" s="233" t="s">
        <v>165</v>
      </c>
      <c r="C408" s="235">
        <v>0</v>
      </c>
    </row>
    <row r="409" ht="25" customHeight="1" spans="1:3">
      <c r="A409" s="232">
        <v>21508</v>
      </c>
      <c r="B409" s="233" t="s">
        <v>489</v>
      </c>
      <c r="C409" s="234">
        <v>216.3024</v>
      </c>
    </row>
    <row r="410" ht="25" customHeight="1" spans="1:3">
      <c r="A410" s="232">
        <v>2150801</v>
      </c>
      <c r="B410" s="232" t="s">
        <v>164</v>
      </c>
      <c r="C410" s="235">
        <v>216</v>
      </c>
    </row>
    <row r="411" ht="25" customHeight="1" spans="1:3">
      <c r="A411" s="232">
        <v>2150899</v>
      </c>
      <c r="B411" s="233" t="s">
        <v>490</v>
      </c>
      <c r="C411" s="235">
        <v>0</v>
      </c>
    </row>
    <row r="412" ht="25" customHeight="1" spans="1:3">
      <c r="A412" s="232">
        <v>21599</v>
      </c>
      <c r="B412" s="233" t="s">
        <v>491</v>
      </c>
      <c r="C412" s="234"/>
    </row>
    <row r="413" ht="25" customHeight="1" spans="1:3">
      <c r="A413" s="232">
        <v>2159999</v>
      </c>
      <c r="B413" s="233" t="s">
        <v>492</v>
      </c>
      <c r="C413" s="235">
        <v>0</v>
      </c>
    </row>
    <row r="414" ht="25" customHeight="1" spans="1:3">
      <c r="A414" s="232">
        <v>216</v>
      </c>
      <c r="B414" s="233" t="s">
        <v>493</v>
      </c>
      <c r="C414" s="234">
        <f>C415+C419+C422</f>
        <v>1527</v>
      </c>
    </row>
    <row r="415" ht="25" customHeight="1" spans="1:3">
      <c r="A415" s="232">
        <v>21602</v>
      </c>
      <c r="B415" s="233" t="s">
        <v>494</v>
      </c>
      <c r="C415" s="234">
        <f>SUM(C416:C418)</f>
        <v>1427</v>
      </c>
    </row>
    <row r="416" ht="25" customHeight="1" spans="1:3">
      <c r="A416" s="232">
        <v>2160201</v>
      </c>
      <c r="B416" s="233" t="s">
        <v>164</v>
      </c>
      <c r="C416" s="235">
        <v>856</v>
      </c>
    </row>
    <row r="417" ht="25" customHeight="1" spans="1:3">
      <c r="A417" s="232">
        <v>2160202</v>
      </c>
      <c r="B417" s="232" t="s">
        <v>165</v>
      </c>
      <c r="C417" s="235">
        <v>70</v>
      </c>
    </row>
    <row r="418" ht="25" customHeight="1" spans="1:3">
      <c r="A418" s="232">
        <v>2160299</v>
      </c>
      <c r="B418" s="232" t="s">
        <v>495</v>
      </c>
      <c r="C418" s="235">
        <v>501</v>
      </c>
    </row>
    <row r="419" ht="25" customHeight="1" spans="1:3">
      <c r="A419" s="232">
        <v>21606</v>
      </c>
      <c r="B419" s="232" t="s">
        <v>496</v>
      </c>
      <c r="C419" s="234">
        <v>100</v>
      </c>
    </row>
    <row r="420" ht="25" customHeight="1" spans="1:3">
      <c r="A420" s="232">
        <v>2160699</v>
      </c>
      <c r="B420" s="232" t="s">
        <v>497</v>
      </c>
      <c r="C420" s="235">
        <v>100</v>
      </c>
    </row>
    <row r="421" ht="25" customHeight="1" spans="1:3">
      <c r="A421" s="232">
        <v>21699</v>
      </c>
      <c r="B421" s="233" t="s">
        <v>498</v>
      </c>
      <c r="C421" s="234"/>
    </row>
    <row r="422" ht="25" customHeight="1" spans="1:3">
      <c r="A422" s="232">
        <v>2169999</v>
      </c>
      <c r="B422" s="233" t="s">
        <v>499</v>
      </c>
      <c r="C422" s="235">
        <v>0</v>
      </c>
    </row>
    <row r="423" ht="25" customHeight="1" spans="1:3">
      <c r="A423" s="232">
        <v>217</v>
      </c>
      <c r="B423" s="233" t="s">
        <v>500</v>
      </c>
      <c r="C423" s="234">
        <v>161</v>
      </c>
    </row>
    <row r="424" ht="25" customHeight="1" spans="1:3">
      <c r="A424" s="232">
        <v>21703</v>
      </c>
      <c r="B424" s="232" t="s">
        <v>501</v>
      </c>
      <c r="C424" s="234">
        <v>12</v>
      </c>
    </row>
    <row r="425" ht="25" customHeight="1" spans="1:3">
      <c r="A425" s="232">
        <v>2170399</v>
      </c>
      <c r="B425" s="232" t="s">
        <v>502</v>
      </c>
      <c r="C425" s="235">
        <v>12</v>
      </c>
    </row>
    <row r="426" ht="25" customHeight="1" spans="1:3">
      <c r="A426" s="232">
        <v>21799</v>
      </c>
      <c r="B426" s="233" t="s">
        <v>503</v>
      </c>
      <c r="C426" s="234">
        <v>149</v>
      </c>
    </row>
    <row r="427" ht="25" customHeight="1" spans="1:3">
      <c r="A427" s="232">
        <v>2179999</v>
      </c>
      <c r="B427" s="233" t="s">
        <v>504</v>
      </c>
      <c r="C427" s="235">
        <v>149</v>
      </c>
    </row>
    <row r="428" ht="25" customHeight="1" spans="1:3">
      <c r="A428" s="232">
        <v>220</v>
      </c>
      <c r="B428" s="233" t="s">
        <v>505</v>
      </c>
      <c r="C428" s="234">
        <f>C429</f>
        <v>1527</v>
      </c>
    </row>
    <row r="429" ht="25" customHeight="1" spans="1:3">
      <c r="A429" s="232">
        <v>22001</v>
      </c>
      <c r="B429" s="233" t="s">
        <v>506</v>
      </c>
      <c r="C429" s="234">
        <f>SUM(C430:C436)</f>
        <v>1527</v>
      </c>
    </row>
    <row r="430" ht="25" customHeight="1" spans="1:3">
      <c r="A430" s="232">
        <v>2200101</v>
      </c>
      <c r="B430" s="233" t="s">
        <v>164</v>
      </c>
      <c r="C430" s="235">
        <v>909</v>
      </c>
    </row>
    <row r="431" ht="25" customHeight="1" spans="1:3">
      <c r="A431" s="232">
        <v>2200102</v>
      </c>
      <c r="B431" s="232" t="s">
        <v>165</v>
      </c>
      <c r="C431" s="235">
        <v>180</v>
      </c>
    </row>
    <row r="432" ht="25" customHeight="1" spans="1:3">
      <c r="A432" s="232">
        <v>2200106</v>
      </c>
      <c r="B432" s="233" t="s">
        <v>507</v>
      </c>
      <c r="C432" s="235">
        <v>0</v>
      </c>
    </row>
    <row r="433" ht="25" customHeight="1" spans="1:3">
      <c r="A433" s="232">
        <v>2200109</v>
      </c>
      <c r="B433" s="233" t="s">
        <v>508</v>
      </c>
      <c r="C433" s="235">
        <v>0</v>
      </c>
    </row>
    <row r="434" ht="25" customHeight="1" spans="1:3">
      <c r="A434" s="232">
        <v>2200114</v>
      </c>
      <c r="B434" s="233" t="s">
        <v>509</v>
      </c>
      <c r="C434" s="235">
        <v>0</v>
      </c>
    </row>
    <row r="435" ht="25" customHeight="1" spans="1:3">
      <c r="A435" s="232">
        <v>2220120</v>
      </c>
      <c r="B435" s="232" t="s">
        <v>510</v>
      </c>
      <c r="C435" s="235">
        <v>9</v>
      </c>
    </row>
    <row r="436" ht="25" customHeight="1" spans="1:3">
      <c r="A436" s="232">
        <v>2200199</v>
      </c>
      <c r="B436" s="233" t="s">
        <v>511</v>
      </c>
      <c r="C436" s="235">
        <v>429</v>
      </c>
    </row>
    <row r="437" ht="25" customHeight="1" spans="1:3">
      <c r="A437" s="232">
        <v>22005</v>
      </c>
      <c r="B437" s="233" t="s">
        <v>512</v>
      </c>
      <c r="C437" s="234"/>
    </row>
    <row r="438" ht="25" customHeight="1" spans="1:3">
      <c r="A438" s="232">
        <v>2200510</v>
      </c>
      <c r="B438" s="233" t="s">
        <v>513</v>
      </c>
      <c r="C438" s="235">
        <v>0</v>
      </c>
    </row>
    <row r="439" ht="25" customHeight="1" spans="1:3">
      <c r="A439" s="232">
        <v>221</v>
      </c>
      <c r="B439" s="233" t="s">
        <v>514</v>
      </c>
      <c r="C439" s="234">
        <f>C440+C444</f>
        <v>14949.715145</v>
      </c>
    </row>
    <row r="440" ht="25" customHeight="1" spans="1:3">
      <c r="A440" s="232">
        <v>22101</v>
      </c>
      <c r="B440" s="233" t="s">
        <v>515</v>
      </c>
      <c r="C440" s="234">
        <f>SUM(C441:C443)</f>
        <v>7157</v>
      </c>
    </row>
    <row r="441" ht="25" customHeight="1" spans="1:3">
      <c r="A441" s="232">
        <v>2210105</v>
      </c>
      <c r="B441" s="233" t="s">
        <v>516</v>
      </c>
      <c r="C441" s="235">
        <v>0</v>
      </c>
    </row>
    <row r="442" ht="25" customHeight="1" spans="1:3">
      <c r="A442" s="232">
        <v>2210108</v>
      </c>
      <c r="B442" s="233" t="s">
        <v>517</v>
      </c>
      <c r="C442" s="235">
        <v>0</v>
      </c>
    </row>
    <row r="443" ht="25" customHeight="1" spans="1:3">
      <c r="A443" s="232">
        <v>2210199</v>
      </c>
      <c r="B443" s="233" t="s">
        <v>518</v>
      </c>
      <c r="C443" s="235">
        <v>7157</v>
      </c>
    </row>
    <row r="444" ht="25" customHeight="1" spans="1:3">
      <c r="A444" s="232">
        <v>22102</v>
      </c>
      <c r="B444" s="233" t="s">
        <v>519</v>
      </c>
      <c r="C444" s="234">
        <v>7792.715145</v>
      </c>
    </row>
    <row r="445" ht="25" customHeight="1" spans="1:3">
      <c r="A445" s="232">
        <v>2210201</v>
      </c>
      <c r="B445" s="233" t="s">
        <v>520</v>
      </c>
      <c r="C445" s="235">
        <v>7793</v>
      </c>
    </row>
    <row r="446" ht="25" customHeight="1" spans="1:3">
      <c r="A446" s="232">
        <v>222</v>
      </c>
      <c r="B446" s="233" t="s">
        <v>521</v>
      </c>
      <c r="C446" s="234">
        <f>C447+C451+C453</f>
        <v>492</v>
      </c>
    </row>
    <row r="447" ht="25" customHeight="1" spans="1:3">
      <c r="A447" s="232">
        <v>22201</v>
      </c>
      <c r="B447" s="233" t="s">
        <v>522</v>
      </c>
      <c r="C447" s="234">
        <f>SUM(C448:C450)</f>
        <v>492</v>
      </c>
    </row>
    <row r="448" ht="25" customHeight="1" spans="1:3">
      <c r="A448" s="232">
        <v>2220102</v>
      </c>
      <c r="B448" s="232" t="s">
        <v>165</v>
      </c>
      <c r="C448" s="235">
        <v>288</v>
      </c>
    </row>
    <row r="449" ht="25" customHeight="1" spans="1:3">
      <c r="A449" s="232">
        <v>2220115</v>
      </c>
      <c r="B449" s="233" t="s">
        <v>523</v>
      </c>
      <c r="C449" s="235">
        <v>0</v>
      </c>
    </row>
    <row r="450" ht="25" customHeight="1" spans="1:3">
      <c r="A450" s="232">
        <v>2220199</v>
      </c>
      <c r="B450" s="233" t="s">
        <v>524</v>
      </c>
      <c r="C450" s="235">
        <v>204</v>
      </c>
    </row>
    <row r="451" ht="25" customHeight="1" spans="1:3">
      <c r="A451" s="232">
        <v>22204</v>
      </c>
      <c r="B451" s="233" t="s">
        <v>525</v>
      </c>
      <c r="C451" s="234"/>
    </row>
    <row r="452" ht="25" customHeight="1" spans="1:3">
      <c r="A452" s="232">
        <v>2220404</v>
      </c>
      <c r="B452" s="233" t="s">
        <v>526</v>
      </c>
      <c r="C452" s="235">
        <v>0</v>
      </c>
    </row>
    <row r="453" ht="25" customHeight="1" spans="1:3">
      <c r="A453" s="232">
        <v>22205</v>
      </c>
      <c r="B453" s="233" t="s">
        <v>527</v>
      </c>
      <c r="C453" s="234"/>
    </row>
    <row r="454" ht="25" customHeight="1" spans="1:3">
      <c r="A454" s="232">
        <v>2220511</v>
      </c>
      <c r="B454" s="233" t="s">
        <v>528</v>
      </c>
      <c r="C454" s="235">
        <v>0</v>
      </c>
    </row>
    <row r="455" ht="25" customHeight="1" spans="1:3">
      <c r="A455" s="232">
        <v>224</v>
      </c>
      <c r="B455" s="233" t="s">
        <v>529</v>
      </c>
      <c r="C455" s="234">
        <f>C456+C462+C467</f>
        <v>1934</v>
      </c>
    </row>
    <row r="456" ht="25" customHeight="1" spans="1:3">
      <c r="A456" s="232">
        <v>22401</v>
      </c>
      <c r="B456" s="233" t="s">
        <v>530</v>
      </c>
      <c r="C456" s="234">
        <f>SUM(C457:C461)</f>
        <v>742</v>
      </c>
    </row>
    <row r="457" ht="25" customHeight="1" spans="1:3">
      <c r="A457" s="232">
        <v>2240101</v>
      </c>
      <c r="B457" s="233" t="s">
        <v>164</v>
      </c>
      <c r="C457" s="235">
        <v>550</v>
      </c>
    </row>
    <row r="458" ht="25" customHeight="1" spans="1:3">
      <c r="A458" s="232">
        <v>2240106</v>
      </c>
      <c r="B458" s="232" t="s">
        <v>531</v>
      </c>
      <c r="C458" s="235">
        <v>42</v>
      </c>
    </row>
    <row r="459" ht="25" customHeight="1" spans="1:3">
      <c r="A459" s="232">
        <v>2240108</v>
      </c>
      <c r="B459" s="232" t="s">
        <v>532</v>
      </c>
      <c r="C459" s="235">
        <v>58</v>
      </c>
    </row>
    <row r="460" ht="25" customHeight="1" spans="1:3">
      <c r="A460" s="232">
        <v>2240109</v>
      </c>
      <c r="B460" s="232" t="s">
        <v>533</v>
      </c>
      <c r="C460" s="235">
        <v>92</v>
      </c>
    </row>
    <row r="461" ht="25" customHeight="1" spans="1:3">
      <c r="A461" s="232">
        <v>2240199</v>
      </c>
      <c r="B461" s="233" t="s">
        <v>534</v>
      </c>
      <c r="C461" s="235">
        <v>0</v>
      </c>
    </row>
    <row r="462" ht="25" customHeight="1" spans="1:3">
      <c r="A462" s="232">
        <v>22402</v>
      </c>
      <c r="B462" s="233" t="s">
        <v>535</v>
      </c>
      <c r="C462" s="234">
        <f>SUM(C463:C464)</f>
        <v>597</v>
      </c>
    </row>
    <row r="463" ht="25" customHeight="1" spans="1:3">
      <c r="A463" s="232">
        <v>2240202</v>
      </c>
      <c r="B463" s="232" t="s">
        <v>165</v>
      </c>
      <c r="C463" s="235">
        <v>597</v>
      </c>
    </row>
    <row r="464" ht="25" customHeight="1" spans="1:3">
      <c r="A464" s="232">
        <v>2240204</v>
      </c>
      <c r="B464" s="233" t="s">
        <v>536</v>
      </c>
      <c r="C464" s="235">
        <v>0</v>
      </c>
    </row>
    <row r="465" ht="25" customHeight="1" spans="1:3">
      <c r="A465" s="232">
        <v>22406</v>
      </c>
      <c r="B465" s="233" t="s">
        <v>537</v>
      </c>
      <c r="C465" s="234"/>
    </row>
    <row r="466" ht="25" customHeight="1" spans="1:3">
      <c r="A466" s="232">
        <v>2240601</v>
      </c>
      <c r="B466" s="233" t="s">
        <v>538</v>
      </c>
      <c r="C466" s="235">
        <v>0</v>
      </c>
    </row>
    <row r="467" ht="25" customHeight="1" spans="1:3">
      <c r="A467" s="232">
        <v>22407</v>
      </c>
      <c r="B467" s="233" t="s">
        <v>539</v>
      </c>
      <c r="C467" s="234">
        <v>595</v>
      </c>
    </row>
    <row r="468" ht="25" customHeight="1" spans="1:3">
      <c r="A468" s="232">
        <v>2240799</v>
      </c>
      <c r="B468" s="233" t="s">
        <v>540</v>
      </c>
      <c r="C468" s="235">
        <v>595</v>
      </c>
    </row>
    <row r="469" ht="25" customHeight="1" spans="1:3">
      <c r="A469" s="232">
        <v>227</v>
      </c>
      <c r="B469" s="233" t="s">
        <v>541</v>
      </c>
      <c r="C469" s="234">
        <v>3000</v>
      </c>
    </row>
    <row r="470" ht="25" customHeight="1" spans="1:3">
      <c r="A470" s="232">
        <v>229</v>
      </c>
      <c r="B470" s="233" t="s">
        <v>542</v>
      </c>
      <c r="C470" s="236">
        <v>300</v>
      </c>
    </row>
    <row r="471" ht="25" customHeight="1" spans="1:3">
      <c r="A471" s="232">
        <v>22999</v>
      </c>
      <c r="B471" s="232" t="s">
        <v>543</v>
      </c>
      <c r="C471" s="237">
        <f>300-143</f>
        <v>157</v>
      </c>
    </row>
    <row r="472" ht="25" customHeight="1" spans="1:3">
      <c r="A472" s="232">
        <v>2299999</v>
      </c>
      <c r="B472" s="232" t="s">
        <v>544</v>
      </c>
      <c r="C472" s="237">
        <f>300-143</f>
        <v>157</v>
      </c>
    </row>
    <row r="473" ht="25" customHeight="1" spans="1:3">
      <c r="A473" s="232">
        <v>232</v>
      </c>
      <c r="B473" s="233" t="s">
        <v>545</v>
      </c>
      <c r="C473" s="236">
        <v>6318</v>
      </c>
    </row>
    <row r="474" ht="25" customHeight="1" spans="1:3">
      <c r="A474" s="232">
        <v>23203</v>
      </c>
      <c r="B474" s="232" t="s">
        <v>546</v>
      </c>
      <c r="C474" s="236">
        <v>6318</v>
      </c>
    </row>
    <row r="475" ht="25" customHeight="1" spans="1:3">
      <c r="A475" s="232">
        <v>2320301</v>
      </c>
      <c r="B475" s="232" t="s">
        <v>547</v>
      </c>
      <c r="C475" s="238">
        <v>6318</v>
      </c>
    </row>
    <row r="476" ht="25" customHeight="1" spans="1:3">
      <c r="A476" s="239"/>
      <c r="B476" s="240" t="s">
        <v>548</v>
      </c>
      <c r="C476" s="241">
        <f>C6+C106+C113+C142+C164+C178+C201+C274+C314+C330+C343+C390+C399+C414+C423+C428+C439+C446+C455+C469+C470+C473</f>
        <v>283849.840201</v>
      </c>
    </row>
  </sheetData>
  <sheetProtection formatCells="0" formatColumns="0" formatRows="0"/>
  <autoFilter xmlns:etc="http://www.wps.cn/officeDocument/2017/etCustomData" ref="A5:C476" etc:filterBottomFollowUsedRange="0">
    <extLst/>
  </autoFilter>
  <mergeCells count="2">
    <mergeCell ref="A2:C2"/>
    <mergeCell ref="A4:B4"/>
  </mergeCells>
  <conditionalFormatting sqref="A$1:A$1048576">
    <cfRule type="duplicateValues" dxfId="0" priority="1"/>
  </conditionalFormatting>
  <printOptions horizontalCentered="1"/>
  <pageMargins left="0.708333333333333" right="0.708333333333333" top="0.354166666666667" bottom="0.393055555555556" header="0.314583333333333" footer="0.196527777777778"/>
  <pageSetup paperSize="9" orientation="portrait" horizontalDpi="600"/>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7"/>
  <sheetViews>
    <sheetView workbookViewId="0">
      <selection activeCell="A2" sqref="A2:E2"/>
    </sheetView>
  </sheetViews>
  <sheetFormatPr defaultColWidth="13.3333333333333" defaultRowHeight="13.5" outlineLevelCol="4"/>
  <cols>
    <col min="1" max="1" width="16.2777777777778" style="48" customWidth="1"/>
    <col min="2" max="2" width="26.2333333333333" style="48" customWidth="1"/>
    <col min="3" max="3" width="16.8888888888889" style="48" customWidth="1"/>
    <col min="4" max="4" width="19" style="48" customWidth="1"/>
    <col min="5" max="5" width="20.2666666666667" style="48" customWidth="1"/>
    <col min="6" max="16384" width="13.3333333333333" style="48"/>
  </cols>
  <sheetData>
    <row r="1" s="48" customFormat="1" ht="18.95" customHeight="1" spans="1:5">
      <c r="A1" s="2" t="s">
        <v>549</v>
      </c>
      <c r="B1" s="209"/>
      <c r="C1" s="209"/>
      <c r="D1" s="209"/>
      <c r="E1" s="209"/>
    </row>
    <row r="2" s="48" customFormat="1" ht="40.5" customHeight="1" spans="1:5">
      <c r="A2" s="210" t="s">
        <v>550</v>
      </c>
      <c r="B2" s="210"/>
      <c r="C2" s="210"/>
      <c r="D2" s="210"/>
      <c r="E2" s="210"/>
    </row>
    <row r="3" s="48" customFormat="1" ht="16.35" customHeight="1" spans="1:5">
      <c r="A3" s="211" t="s">
        <v>71</v>
      </c>
      <c r="B3" s="211"/>
      <c r="C3" s="211"/>
      <c r="D3" s="211"/>
      <c r="E3" s="211"/>
    </row>
    <row r="4" s="208" customFormat="1" ht="38.8" customHeight="1" spans="1:5">
      <c r="A4" s="212" t="s">
        <v>551</v>
      </c>
      <c r="B4" s="212"/>
      <c r="C4" s="212" t="s">
        <v>552</v>
      </c>
      <c r="D4" s="212"/>
      <c r="E4" s="212"/>
    </row>
    <row r="5" s="208" customFormat="1" ht="22.8" customHeight="1" spans="1:5">
      <c r="A5" s="213" t="s">
        <v>553</v>
      </c>
      <c r="B5" s="213" t="s">
        <v>554</v>
      </c>
      <c r="C5" s="214" t="s">
        <v>548</v>
      </c>
      <c r="D5" s="214" t="s">
        <v>555</v>
      </c>
      <c r="E5" s="214" t="s">
        <v>556</v>
      </c>
    </row>
    <row r="6" s="208" customFormat="1" ht="26.45" customHeight="1" spans="1:5">
      <c r="A6" s="215" t="s">
        <v>557</v>
      </c>
      <c r="B6" s="216" t="s">
        <v>558</v>
      </c>
      <c r="C6" s="217">
        <f>D6+E6</f>
        <v>131415.89</v>
      </c>
      <c r="D6" s="218">
        <f>SUM(D7:D19)</f>
        <v>131415.89</v>
      </c>
      <c r="E6" s="217"/>
    </row>
    <row r="7" s="208" customFormat="1" ht="26.45" customHeight="1" spans="1:5">
      <c r="A7" s="219" t="s">
        <v>559</v>
      </c>
      <c r="B7" s="216" t="s">
        <v>560</v>
      </c>
      <c r="C7" s="217">
        <f>D7+E7</f>
        <v>40650.93</v>
      </c>
      <c r="D7" s="218">
        <v>40650.93</v>
      </c>
      <c r="E7" s="217"/>
    </row>
    <row r="8" s="208" customFormat="1" ht="26.45" customHeight="1" spans="1:5">
      <c r="A8" s="219" t="s">
        <v>561</v>
      </c>
      <c r="B8" s="216" t="s">
        <v>562</v>
      </c>
      <c r="C8" s="217">
        <f t="shared" ref="C7:C23" si="0">D8+E8</f>
        <v>24778.38</v>
      </c>
      <c r="D8" s="218">
        <v>24778.38</v>
      </c>
      <c r="E8" s="217"/>
    </row>
    <row r="9" s="208" customFormat="1" ht="26.45" customHeight="1" spans="1:5">
      <c r="A9" s="219" t="s">
        <v>563</v>
      </c>
      <c r="B9" s="216" t="s">
        <v>564</v>
      </c>
      <c r="C9" s="217">
        <f t="shared" si="0"/>
        <v>18708.43</v>
      </c>
      <c r="D9" s="218">
        <v>18708.43</v>
      </c>
      <c r="E9" s="217"/>
    </row>
    <row r="10" s="208" customFormat="1" ht="26.45" customHeight="1" spans="1:5">
      <c r="A10" s="219" t="s">
        <v>565</v>
      </c>
      <c r="B10" s="216" t="s">
        <v>566</v>
      </c>
      <c r="C10" s="217">
        <f t="shared" si="0"/>
        <v>210.46</v>
      </c>
      <c r="D10" s="218">
        <v>210.46</v>
      </c>
      <c r="E10" s="217"/>
    </row>
    <row r="11" s="208" customFormat="1" ht="26.45" customHeight="1" spans="1:5">
      <c r="A11" s="219" t="s">
        <v>567</v>
      </c>
      <c r="B11" s="216" t="s">
        <v>568</v>
      </c>
      <c r="C11" s="217">
        <f t="shared" si="0"/>
        <v>37</v>
      </c>
      <c r="D11" s="218">
        <v>37</v>
      </c>
      <c r="E11" s="217"/>
    </row>
    <row r="12" s="208" customFormat="1" ht="31" customHeight="1" spans="1:5">
      <c r="A12" s="219" t="s">
        <v>569</v>
      </c>
      <c r="B12" s="216" t="s">
        <v>570</v>
      </c>
      <c r="C12" s="217">
        <f t="shared" si="0"/>
        <v>29399.35</v>
      </c>
      <c r="D12" s="218">
        <v>29399.35</v>
      </c>
      <c r="E12" s="217"/>
    </row>
    <row r="13" s="208" customFormat="1" ht="26.45" customHeight="1" spans="1:5">
      <c r="A13" s="219" t="s">
        <v>571</v>
      </c>
      <c r="B13" s="216" t="s">
        <v>572</v>
      </c>
      <c r="C13" s="217">
        <f t="shared" si="0"/>
        <v>2200.15</v>
      </c>
      <c r="D13" s="218">
        <v>2200.15</v>
      </c>
      <c r="E13" s="217"/>
    </row>
    <row r="14" s="208" customFormat="1" ht="31" customHeight="1" spans="1:5">
      <c r="A14" s="219" t="s">
        <v>573</v>
      </c>
      <c r="B14" s="216" t="s">
        <v>574</v>
      </c>
      <c r="C14" s="217">
        <f t="shared" si="0"/>
        <v>5647.97</v>
      </c>
      <c r="D14" s="218">
        <v>5647.97</v>
      </c>
      <c r="E14" s="217"/>
    </row>
    <row r="15" s="208" customFormat="1" ht="26.45" customHeight="1" spans="1:5">
      <c r="A15" s="219" t="s">
        <v>575</v>
      </c>
      <c r="B15" s="216" t="s">
        <v>576</v>
      </c>
      <c r="C15" s="217">
        <f t="shared" si="0"/>
        <v>0</v>
      </c>
      <c r="D15" s="218"/>
      <c r="E15" s="217"/>
    </row>
    <row r="16" s="208" customFormat="1" ht="26.45" customHeight="1" spans="1:5">
      <c r="A16" s="219" t="s">
        <v>577</v>
      </c>
      <c r="B16" s="216" t="s">
        <v>578</v>
      </c>
      <c r="C16" s="217">
        <f t="shared" si="0"/>
        <v>50.63</v>
      </c>
      <c r="D16" s="218">
        <v>50.63</v>
      </c>
      <c r="E16" s="217"/>
    </row>
    <row r="17" s="208" customFormat="1" ht="26.45" customHeight="1" spans="1:5">
      <c r="A17" s="215" t="s">
        <v>579</v>
      </c>
      <c r="B17" s="216" t="s">
        <v>580</v>
      </c>
      <c r="C17" s="217">
        <f t="shared" si="0"/>
        <v>9053.86</v>
      </c>
      <c r="D17" s="218">
        <v>9053.86</v>
      </c>
      <c r="E17" s="217"/>
    </row>
    <row r="18" s="208" customFormat="1" ht="26.45" customHeight="1" spans="1:5">
      <c r="A18" s="219" t="s">
        <v>581</v>
      </c>
      <c r="B18" s="216" t="s">
        <v>582</v>
      </c>
      <c r="C18" s="217">
        <f t="shared" si="0"/>
        <v>0</v>
      </c>
      <c r="D18" s="218"/>
      <c r="E18" s="217"/>
    </row>
    <row r="19" s="208" customFormat="1" ht="26.45" customHeight="1" spans="1:5">
      <c r="A19" s="219" t="s">
        <v>583</v>
      </c>
      <c r="B19" s="216" t="s">
        <v>584</v>
      </c>
      <c r="C19" s="217">
        <f t="shared" si="0"/>
        <v>678.73</v>
      </c>
      <c r="D19" s="218">
        <v>678.73</v>
      </c>
      <c r="E19" s="217"/>
    </row>
    <row r="20" s="208" customFormat="1" ht="26.45" customHeight="1" spans="1:5">
      <c r="A20" s="219" t="s">
        <v>585</v>
      </c>
      <c r="B20" s="216" t="s">
        <v>586</v>
      </c>
      <c r="C20" s="217">
        <f t="shared" si="0"/>
        <v>22495.27</v>
      </c>
      <c r="D20" s="218">
        <f>SUM(D21:D30)</f>
        <v>22495.27</v>
      </c>
      <c r="E20" s="217"/>
    </row>
    <row r="21" s="208" customFormat="1" ht="26.45" customHeight="1" spans="1:5">
      <c r="A21" s="219" t="s">
        <v>587</v>
      </c>
      <c r="B21" s="216" t="s">
        <v>588</v>
      </c>
      <c r="C21" s="217">
        <f t="shared" si="0"/>
        <v>142.03</v>
      </c>
      <c r="D21" s="218">
        <v>142.03</v>
      </c>
      <c r="E21" s="217"/>
    </row>
    <row r="22" s="208" customFormat="1" ht="26.45" customHeight="1" spans="1:5">
      <c r="A22" s="219" t="s">
        <v>589</v>
      </c>
      <c r="B22" s="216" t="s">
        <v>590</v>
      </c>
      <c r="C22" s="217">
        <f t="shared" si="0"/>
        <v>388.96</v>
      </c>
      <c r="D22" s="218">
        <v>388.96</v>
      </c>
      <c r="E22" s="217"/>
    </row>
    <row r="23" s="208" customFormat="1" ht="26.45" customHeight="1" spans="1:5">
      <c r="A23" s="219" t="s">
        <v>591</v>
      </c>
      <c r="B23" s="216" t="s">
        <v>592</v>
      </c>
      <c r="C23" s="217">
        <f t="shared" si="0"/>
        <v>4243.52</v>
      </c>
      <c r="D23" s="218">
        <v>4243.52</v>
      </c>
      <c r="E23" s="217"/>
    </row>
    <row r="24" s="208" customFormat="1" ht="26.45" customHeight="1" spans="1:5">
      <c r="A24" s="215" t="s">
        <v>593</v>
      </c>
      <c r="B24" s="216" t="s">
        <v>594</v>
      </c>
      <c r="C24" s="217">
        <f t="shared" ref="C24:C54" si="1">D24+E24</f>
        <v>198</v>
      </c>
      <c r="D24" s="217">
        <v>198</v>
      </c>
      <c r="E24" s="220"/>
    </row>
    <row r="25" s="208" customFormat="1" ht="26.45" customHeight="1" spans="1:5">
      <c r="A25" s="219" t="s">
        <v>595</v>
      </c>
      <c r="B25" s="216" t="s">
        <v>596</v>
      </c>
      <c r="C25" s="217">
        <f t="shared" si="1"/>
        <v>0</v>
      </c>
      <c r="D25" s="217"/>
      <c r="E25" s="218"/>
    </row>
    <row r="26" s="208" customFormat="1" ht="26.45" customHeight="1" spans="1:5">
      <c r="A26" s="219" t="s">
        <v>597</v>
      </c>
      <c r="B26" s="216" t="s">
        <v>598</v>
      </c>
      <c r="C26" s="217">
        <f t="shared" si="1"/>
        <v>1493.86</v>
      </c>
      <c r="D26" s="217">
        <v>1493.86</v>
      </c>
      <c r="E26" s="218"/>
    </row>
    <row r="27" s="208" customFormat="1" ht="26.45" customHeight="1" spans="1:5">
      <c r="A27" s="219" t="s">
        <v>599</v>
      </c>
      <c r="B27" s="216" t="s">
        <v>600</v>
      </c>
      <c r="C27" s="217">
        <f t="shared" si="1"/>
        <v>1.66</v>
      </c>
      <c r="D27" s="217">
        <v>1.66</v>
      </c>
      <c r="E27" s="218"/>
    </row>
    <row r="28" s="208" customFormat="1" ht="26.45" customHeight="1" spans="1:5">
      <c r="A28" s="221" t="s">
        <v>601</v>
      </c>
      <c r="B28" s="216" t="s">
        <v>602</v>
      </c>
      <c r="C28" s="217">
        <f t="shared" si="1"/>
        <v>1376.8</v>
      </c>
      <c r="D28" s="217">
        <v>1376.8</v>
      </c>
      <c r="E28" s="218"/>
    </row>
    <row r="29" s="208" customFormat="1" ht="26.45" customHeight="1" spans="1:5">
      <c r="A29" s="219" t="s">
        <v>603</v>
      </c>
      <c r="B29" s="216" t="s">
        <v>604</v>
      </c>
      <c r="C29" s="217">
        <f t="shared" si="1"/>
        <v>0</v>
      </c>
      <c r="D29" s="217"/>
      <c r="E29" s="218"/>
    </row>
    <row r="30" s="208" customFormat="1" ht="30" customHeight="1" spans="1:5">
      <c r="A30" s="219" t="s">
        <v>605</v>
      </c>
      <c r="B30" s="216" t="s">
        <v>606</v>
      </c>
      <c r="C30" s="217">
        <f t="shared" si="1"/>
        <v>14650.44</v>
      </c>
      <c r="D30" s="217">
        <v>14650.44</v>
      </c>
      <c r="E30" s="218"/>
    </row>
    <row r="31" s="208" customFormat="1" ht="26.45" customHeight="1" spans="1:5">
      <c r="A31" s="219" t="s">
        <v>607</v>
      </c>
      <c r="B31" s="216" t="s">
        <v>608</v>
      </c>
      <c r="C31" s="217">
        <f t="shared" si="1"/>
        <v>64295.35</v>
      </c>
      <c r="D31" s="217"/>
      <c r="E31" s="218">
        <f>SUM(E32:E58)</f>
        <v>64295.35</v>
      </c>
    </row>
    <row r="32" s="208" customFormat="1" ht="26.45" customHeight="1" spans="1:5">
      <c r="A32" s="219" t="s">
        <v>609</v>
      </c>
      <c r="B32" s="216" t="s">
        <v>610</v>
      </c>
      <c r="C32" s="217">
        <f t="shared" si="1"/>
        <v>3071.15</v>
      </c>
      <c r="D32" s="217"/>
      <c r="E32" s="218">
        <v>3071.15</v>
      </c>
    </row>
    <row r="33" s="208" customFormat="1" ht="26.45" customHeight="1" spans="1:5">
      <c r="A33" s="219" t="s">
        <v>611</v>
      </c>
      <c r="B33" s="216" t="s">
        <v>612</v>
      </c>
      <c r="C33" s="217">
        <f t="shared" si="1"/>
        <v>694.78</v>
      </c>
      <c r="D33" s="217"/>
      <c r="E33" s="218">
        <v>694.78</v>
      </c>
    </row>
    <row r="34" s="208" customFormat="1" ht="26.45" customHeight="1" spans="1:5">
      <c r="A34" s="219" t="s">
        <v>613</v>
      </c>
      <c r="B34" s="216" t="s">
        <v>614</v>
      </c>
      <c r="C34" s="217">
        <f t="shared" si="1"/>
        <v>1</v>
      </c>
      <c r="D34" s="217"/>
      <c r="E34" s="218">
        <v>1</v>
      </c>
    </row>
    <row r="35" s="208" customFormat="1" ht="26.45" customHeight="1" spans="1:5">
      <c r="A35" s="219" t="s">
        <v>615</v>
      </c>
      <c r="B35" s="216" t="s">
        <v>616</v>
      </c>
      <c r="C35" s="217">
        <f t="shared" si="1"/>
        <v>9.66</v>
      </c>
      <c r="D35" s="217"/>
      <c r="E35" s="218">
        <v>9.66</v>
      </c>
    </row>
    <row r="36" s="208" customFormat="1" ht="26.45" customHeight="1" spans="1:5">
      <c r="A36" s="219" t="s">
        <v>617</v>
      </c>
      <c r="B36" s="216" t="s">
        <v>618</v>
      </c>
      <c r="C36" s="217">
        <f t="shared" si="1"/>
        <v>631.52</v>
      </c>
      <c r="D36" s="217"/>
      <c r="E36" s="218">
        <v>631.52</v>
      </c>
    </row>
    <row r="37" s="208" customFormat="1" ht="26.45" customHeight="1" spans="1:5">
      <c r="A37" s="219" t="s">
        <v>619</v>
      </c>
      <c r="B37" s="216" t="s">
        <v>620</v>
      </c>
      <c r="C37" s="217">
        <f t="shared" si="1"/>
        <v>1335.58</v>
      </c>
      <c r="D37" s="217"/>
      <c r="E37" s="218">
        <v>1335.58</v>
      </c>
    </row>
    <row r="38" s="208" customFormat="1" ht="26.45" customHeight="1" spans="1:5">
      <c r="A38" s="219" t="s">
        <v>621</v>
      </c>
      <c r="B38" s="216" t="s">
        <v>622</v>
      </c>
      <c r="C38" s="217">
        <f t="shared" si="1"/>
        <v>105.15</v>
      </c>
      <c r="D38" s="217"/>
      <c r="E38" s="218">
        <v>105.15</v>
      </c>
    </row>
    <row r="39" s="208" customFormat="1" ht="26.45" customHeight="1" spans="1:5">
      <c r="A39" s="219" t="s">
        <v>623</v>
      </c>
      <c r="B39" s="216" t="s">
        <v>624</v>
      </c>
      <c r="C39" s="217">
        <f t="shared" si="1"/>
        <v>0</v>
      </c>
      <c r="D39" s="217"/>
      <c r="E39" s="218"/>
    </row>
    <row r="40" s="208" customFormat="1" ht="26.45" customHeight="1" spans="1:5">
      <c r="A40" s="219" t="s">
        <v>625</v>
      </c>
      <c r="B40" s="216" t="s">
        <v>626</v>
      </c>
      <c r="C40" s="217">
        <f t="shared" si="1"/>
        <v>744.48</v>
      </c>
      <c r="D40" s="217"/>
      <c r="E40" s="218">
        <v>744.48</v>
      </c>
    </row>
    <row r="41" s="208" customFormat="1" ht="26.45" customHeight="1" spans="1:5">
      <c r="A41" s="219" t="s">
        <v>627</v>
      </c>
      <c r="B41" s="216" t="s">
        <v>628</v>
      </c>
      <c r="C41" s="217">
        <f t="shared" si="1"/>
        <v>574.74</v>
      </c>
      <c r="D41" s="217"/>
      <c r="E41" s="218">
        <v>574.74</v>
      </c>
    </row>
    <row r="42" s="208" customFormat="1" ht="26.45" customHeight="1" spans="1:5">
      <c r="A42" s="219" t="s">
        <v>629</v>
      </c>
      <c r="B42" s="216" t="s">
        <v>630</v>
      </c>
      <c r="C42" s="217">
        <f t="shared" si="1"/>
        <v>0</v>
      </c>
      <c r="D42" s="217"/>
      <c r="E42" s="218"/>
    </row>
    <row r="43" s="208" customFormat="1" ht="26.45" customHeight="1" spans="1:5">
      <c r="A43" s="219" t="s">
        <v>631</v>
      </c>
      <c r="B43" s="216" t="s">
        <v>632</v>
      </c>
      <c r="C43" s="217">
        <f t="shared" si="1"/>
        <v>1019.2</v>
      </c>
      <c r="D43" s="217"/>
      <c r="E43" s="218">
        <v>1019.2</v>
      </c>
    </row>
    <row r="44" s="208" customFormat="1" ht="26.45" customHeight="1" spans="1:5">
      <c r="A44" s="219" t="s">
        <v>633</v>
      </c>
      <c r="B44" s="216" t="s">
        <v>634</v>
      </c>
      <c r="C44" s="217">
        <f t="shared" si="1"/>
        <v>550.52</v>
      </c>
      <c r="D44" s="217"/>
      <c r="E44" s="218">
        <v>550.52</v>
      </c>
    </row>
    <row r="45" s="208" customFormat="1" ht="26.45" customHeight="1" spans="1:5">
      <c r="A45" s="219" t="s">
        <v>635</v>
      </c>
      <c r="B45" s="216" t="s">
        <v>636</v>
      </c>
      <c r="C45" s="217">
        <f t="shared" si="1"/>
        <v>181</v>
      </c>
      <c r="D45" s="217"/>
      <c r="E45" s="218">
        <v>181</v>
      </c>
    </row>
    <row r="46" s="208" customFormat="1" ht="26.45" customHeight="1" spans="1:5">
      <c r="A46" s="219" t="s">
        <v>637</v>
      </c>
      <c r="B46" s="216" t="s">
        <v>638</v>
      </c>
      <c r="C46" s="217">
        <f t="shared" si="1"/>
        <v>397.46</v>
      </c>
      <c r="D46" s="217"/>
      <c r="E46" s="218">
        <v>397.46</v>
      </c>
    </row>
    <row r="47" s="208" customFormat="1" ht="26.45" customHeight="1" spans="1:5">
      <c r="A47" s="219" t="s">
        <v>639</v>
      </c>
      <c r="B47" s="216" t="s">
        <v>640</v>
      </c>
      <c r="C47" s="217">
        <f t="shared" si="1"/>
        <v>83.16</v>
      </c>
      <c r="D47" s="217"/>
      <c r="E47" s="218">
        <v>83.16</v>
      </c>
    </row>
    <row r="48" s="208" customFormat="1" ht="26.45" customHeight="1" spans="1:5">
      <c r="A48" s="219" t="s">
        <v>641</v>
      </c>
      <c r="B48" s="216" t="s">
        <v>642</v>
      </c>
      <c r="C48" s="217">
        <f t="shared" si="1"/>
        <v>136.6</v>
      </c>
      <c r="D48" s="217"/>
      <c r="E48" s="217">
        <v>136.6</v>
      </c>
    </row>
    <row r="49" s="208" customFormat="1" ht="26.45" customHeight="1" spans="1:5">
      <c r="A49" s="215" t="s">
        <v>643</v>
      </c>
      <c r="B49" s="216" t="s">
        <v>644</v>
      </c>
      <c r="C49" s="217">
        <f t="shared" si="1"/>
        <v>10</v>
      </c>
      <c r="D49" s="217"/>
      <c r="E49" s="217">
        <v>10</v>
      </c>
    </row>
    <row r="50" s="208" customFormat="1" ht="26.45" customHeight="1" spans="1:5">
      <c r="A50" s="221" t="s">
        <v>645</v>
      </c>
      <c r="B50" s="216" t="s">
        <v>646</v>
      </c>
      <c r="C50" s="217">
        <f t="shared" si="1"/>
        <v>14.5</v>
      </c>
      <c r="D50" s="217"/>
      <c r="E50" s="217">
        <v>14.5</v>
      </c>
    </row>
    <row r="51" s="208" customFormat="1" ht="26.45" customHeight="1" spans="1:5">
      <c r="A51" s="215" t="s">
        <v>647</v>
      </c>
      <c r="B51" s="216" t="s">
        <v>648</v>
      </c>
      <c r="C51" s="217">
        <f t="shared" si="1"/>
        <v>1278.31</v>
      </c>
      <c r="D51" s="217"/>
      <c r="E51" s="217">
        <v>1278.31</v>
      </c>
    </row>
    <row r="52" s="208" customFormat="1" ht="26.45" customHeight="1" spans="1:5">
      <c r="A52" s="219" t="s">
        <v>649</v>
      </c>
      <c r="B52" s="216" t="s">
        <v>650</v>
      </c>
      <c r="C52" s="217">
        <f t="shared" si="1"/>
        <v>1710.82</v>
      </c>
      <c r="D52" s="217"/>
      <c r="E52" s="217">
        <v>1710.82</v>
      </c>
    </row>
    <row r="53" s="208" customFormat="1" ht="26.45" customHeight="1" spans="1:5">
      <c r="A53" s="215" t="s">
        <v>651</v>
      </c>
      <c r="B53" s="216" t="s">
        <v>652</v>
      </c>
      <c r="C53" s="217">
        <f t="shared" si="1"/>
        <v>2182.4</v>
      </c>
      <c r="D53" s="217"/>
      <c r="E53" s="217">
        <v>2182.4</v>
      </c>
    </row>
    <row r="54" s="208" customFormat="1" ht="26.45" customHeight="1" spans="1:5">
      <c r="A54" s="219" t="s">
        <v>653</v>
      </c>
      <c r="B54" s="216" t="s">
        <v>654</v>
      </c>
      <c r="C54" s="217">
        <f t="shared" si="1"/>
        <v>456.08</v>
      </c>
      <c r="D54" s="217"/>
      <c r="E54" s="217">
        <v>456.08</v>
      </c>
    </row>
    <row r="55" s="208" customFormat="1" ht="26.45" customHeight="1" spans="1:5">
      <c r="A55" s="219" t="s">
        <v>655</v>
      </c>
      <c r="B55" s="216" t="s">
        <v>656</v>
      </c>
      <c r="C55" s="217">
        <f t="shared" ref="C55:C86" si="2">D55+E55</f>
        <v>238.07</v>
      </c>
      <c r="D55" s="217"/>
      <c r="E55" s="217">
        <v>238.07</v>
      </c>
    </row>
    <row r="56" s="208" customFormat="1" ht="26.45" customHeight="1" spans="1:5">
      <c r="A56" s="219" t="s">
        <v>657</v>
      </c>
      <c r="B56" s="216" t="s">
        <v>658</v>
      </c>
      <c r="C56" s="217">
        <f t="shared" si="2"/>
        <v>66.76</v>
      </c>
      <c r="D56" s="217"/>
      <c r="E56" s="217">
        <v>66.76</v>
      </c>
    </row>
    <row r="57" s="208" customFormat="1" ht="26.45" customHeight="1" spans="1:5">
      <c r="A57" s="219" t="s">
        <v>659</v>
      </c>
      <c r="B57" s="216" t="s">
        <v>660</v>
      </c>
      <c r="C57" s="217">
        <f t="shared" si="2"/>
        <v>1.51</v>
      </c>
      <c r="D57" s="217"/>
      <c r="E57" s="217">
        <v>1.51</v>
      </c>
    </row>
    <row r="58" s="208" customFormat="1" ht="26.45" customHeight="1" spans="1:5">
      <c r="A58" s="219" t="s">
        <v>661</v>
      </c>
      <c r="B58" s="216" t="s">
        <v>662</v>
      </c>
      <c r="C58" s="217">
        <f t="shared" si="2"/>
        <v>48800.9</v>
      </c>
      <c r="D58" s="217"/>
      <c r="E58" s="217">
        <v>48800.9</v>
      </c>
    </row>
    <row r="59" s="208" customFormat="1" ht="26.45" customHeight="1" spans="1:5">
      <c r="A59" s="219" t="s">
        <v>663</v>
      </c>
      <c r="B59" s="216" t="s">
        <v>664</v>
      </c>
      <c r="C59" s="217">
        <f t="shared" si="2"/>
        <v>0</v>
      </c>
      <c r="D59" s="217"/>
      <c r="E59" s="217"/>
    </row>
    <row r="60" s="208" customFormat="1" ht="26.45" customHeight="1" spans="1:5">
      <c r="A60" s="219" t="s">
        <v>665</v>
      </c>
      <c r="B60" s="216" t="s">
        <v>666</v>
      </c>
      <c r="C60" s="217">
        <f t="shared" si="2"/>
        <v>0</v>
      </c>
      <c r="D60" s="217"/>
      <c r="E60" s="217"/>
    </row>
    <row r="61" s="208" customFormat="1" ht="26.45" customHeight="1" spans="1:5">
      <c r="A61" s="219" t="s">
        <v>667</v>
      </c>
      <c r="B61" s="216" t="s">
        <v>668</v>
      </c>
      <c r="C61" s="217">
        <f t="shared" si="2"/>
        <v>0</v>
      </c>
      <c r="D61" s="217"/>
      <c r="E61" s="217"/>
    </row>
    <row r="62" s="208" customFormat="1" ht="26.45" customHeight="1" spans="1:5">
      <c r="A62" s="219" t="s">
        <v>669</v>
      </c>
      <c r="B62" s="216" t="s">
        <v>670</v>
      </c>
      <c r="C62" s="217">
        <f t="shared" si="2"/>
        <v>3</v>
      </c>
      <c r="D62" s="217"/>
      <c r="E62" s="217">
        <f>SUM(E63:E66)</f>
        <v>3</v>
      </c>
    </row>
    <row r="63" s="208" customFormat="1" ht="26.45" customHeight="1" spans="1:5">
      <c r="A63" s="219" t="s">
        <v>671</v>
      </c>
      <c r="B63" s="216" t="s">
        <v>672</v>
      </c>
      <c r="C63" s="217">
        <f t="shared" si="2"/>
        <v>0</v>
      </c>
      <c r="D63" s="217"/>
      <c r="E63" s="217"/>
    </row>
    <row r="64" s="208" customFormat="1" ht="26.45" customHeight="1" spans="1:5">
      <c r="A64" s="219" t="s">
        <v>673</v>
      </c>
      <c r="B64" s="216" t="s">
        <v>674</v>
      </c>
      <c r="C64" s="217">
        <f t="shared" si="2"/>
        <v>3</v>
      </c>
      <c r="D64" s="217"/>
      <c r="E64" s="217">
        <v>3</v>
      </c>
    </row>
    <row r="65" s="208" customFormat="1" ht="26.45" customHeight="1" spans="1:5">
      <c r="A65" s="219" t="s">
        <v>675</v>
      </c>
      <c r="B65" s="216" t="s">
        <v>676</v>
      </c>
      <c r="C65" s="217">
        <f t="shared" si="2"/>
        <v>0</v>
      </c>
      <c r="D65" s="217"/>
      <c r="E65" s="217"/>
    </row>
    <row r="66" s="208" customFormat="1" ht="26.45" customHeight="1" spans="1:5">
      <c r="A66" s="219" t="s">
        <v>677</v>
      </c>
      <c r="B66" s="216" t="s">
        <v>678</v>
      </c>
      <c r="C66" s="217">
        <f t="shared" si="2"/>
        <v>0</v>
      </c>
      <c r="D66" s="217"/>
      <c r="E66" s="217"/>
    </row>
    <row r="67" s="208" customFormat="1" ht="26.45" customHeight="1" spans="1:5">
      <c r="A67" s="219" t="s">
        <v>679</v>
      </c>
      <c r="B67" s="216" t="s">
        <v>680</v>
      </c>
      <c r="C67" s="217">
        <f t="shared" si="2"/>
        <v>833.59</v>
      </c>
      <c r="D67" s="217"/>
      <c r="E67" s="217">
        <f>SUM(E68:E75)</f>
        <v>833.59</v>
      </c>
    </row>
    <row r="68" s="208" customFormat="1" ht="26.45" customHeight="1" spans="1:5">
      <c r="A68" s="219" t="s">
        <v>681</v>
      </c>
      <c r="B68" s="216" t="s">
        <v>672</v>
      </c>
      <c r="C68" s="217">
        <f t="shared" si="2"/>
        <v>0</v>
      </c>
      <c r="D68" s="217"/>
      <c r="E68" s="217"/>
    </row>
    <row r="69" s="208" customFormat="1" ht="26.45" customHeight="1" spans="1:5">
      <c r="A69" s="219" t="s">
        <v>682</v>
      </c>
      <c r="B69" s="216" t="s">
        <v>674</v>
      </c>
      <c r="C69" s="217">
        <f t="shared" si="2"/>
        <v>87.14</v>
      </c>
      <c r="D69" s="217"/>
      <c r="E69" s="217">
        <v>87.14</v>
      </c>
    </row>
    <row r="70" s="208" customFormat="1" ht="26.45" customHeight="1" spans="1:5">
      <c r="A70" s="219" t="s">
        <v>683</v>
      </c>
      <c r="B70" s="216" t="s">
        <v>676</v>
      </c>
      <c r="C70" s="217">
        <f t="shared" si="2"/>
        <v>87.45</v>
      </c>
      <c r="D70" s="217"/>
      <c r="E70" s="217">
        <v>87.45</v>
      </c>
    </row>
    <row r="71" s="208" customFormat="1" ht="26.45" customHeight="1" spans="1:5">
      <c r="A71" s="219" t="s">
        <v>684</v>
      </c>
      <c r="B71" s="216" t="s">
        <v>685</v>
      </c>
      <c r="C71" s="217">
        <f t="shared" si="2"/>
        <v>0</v>
      </c>
      <c r="D71" s="217"/>
      <c r="E71" s="217"/>
    </row>
    <row r="72" s="208" customFormat="1" ht="26.45" customHeight="1" spans="1:5">
      <c r="A72" s="219" t="s">
        <v>686</v>
      </c>
      <c r="B72" s="216" t="s">
        <v>687</v>
      </c>
      <c r="C72" s="217">
        <f t="shared" si="2"/>
        <v>0</v>
      </c>
      <c r="D72" s="217"/>
      <c r="E72" s="217"/>
    </row>
    <row r="73" s="208" customFormat="1" ht="26.45" customHeight="1" spans="1:5">
      <c r="A73" s="219" t="s">
        <v>688</v>
      </c>
      <c r="B73" s="216" t="s">
        <v>689</v>
      </c>
      <c r="C73" s="217">
        <f t="shared" si="2"/>
        <v>0</v>
      </c>
      <c r="D73" s="217"/>
      <c r="E73" s="217"/>
    </row>
    <row r="74" s="208" customFormat="1" ht="26.45" customHeight="1" spans="1:5">
      <c r="A74" s="219" t="s">
        <v>690</v>
      </c>
      <c r="B74" s="216" t="s">
        <v>691</v>
      </c>
      <c r="C74" s="217">
        <f t="shared" si="2"/>
        <v>0</v>
      </c>
      <c r="D74" s="217"/>
      <c r="E74" s="217"/>
    </row>
    <row r="75" s="208" customFormat="1" ht="26.45" customHeight="1" spans="1:5">
      <c r="A75" s="219" t="s">
        <v>692</v>
      </c>
      <c r="B75" s="216" t="s">
        <v>693</v>
      </c>
      <c r="C75" s="217">
        <f t="shared" si="2"/>
        <v>659</v>
      </c>
      <c r="D75" s="217"/>
      <c r="E75" s="217">
        <v>659</v>
      </c>
    </row>
    <row r="76" s="208" customFormat="1" ht="26.45" customHeight="1" spans="1:5">
      <c r="A76" s="219" t="s">
        <v>694</v>
      </c>
      <c r="B76" s="216" t="s">
        <v>695</v>
      </c>
      <c r="C76" s="217">
        <f t="shared" si="2"/>
        <v>489.27</v>
      </c>
      <c r="D76" s="217"/>
      <c r="E76" s="217">
        <f>SUM(E77:E79)</f>
        <v>489.27</v>
      </c>
    </row>
    <row r="77" s="208" customFormat="1" ht="26.45" customHeight="1" spans="1:5">
      <c r="A77" s="219" t="s">
        <v>696</v>
      </c>
      <c r="B77" s="216" t="s">
        <v>697</v>
      </c>
      <c r="C77" s="217">
        <f t="shared" si="2"/>
        <v>484.27</v>
      </c>
      <c r="D77" s="217"/>
      <c r="E77" s="217">
        <v>484.27</v>
      </c>
    </row>
    <row r="78" s="208" customFormat="1" ht="26.45" customHeight="1" spans="1:5">
      <c r="A78" s="219" t="s">
        <v>698</v>
      </c>
      <c r="B78" s="216" t="s">
        <v>699</v>
      </c>
      <c r="C78" s="217">
        <f t="shared" si="2"/>
        <v>0</v>
      </c>
      <c r="D78" s="217"/>
      <c r="E78" s="217"/>
    </row>
    <row r="79" s="208" customFormat="1" ht="26.45" customHeight="1" spans="1:5">
      <c r="A79" s="219" t="s">
        <v>700</v>
      </c>
      <c r="B79" s="216" t="s">
        <v>701</v>
      </c>
      <c r="C79" s="217">
        <f t="shared" si="2"/>
        <v>5</v>
      </c>
      <c r="D79" s="217"/>
      <c r="E79" s="217">
        <v>5</v>
      </c>
    </row>
    <row r="80" s="208" customFormat="1" ht="26.45" customHeight="1" spans="1:5">
      <c r="A80" s="219" t="s">
        <v>702</v>
      </c>
      <c r="B80" s="216" t="s">
        <v>703</v>
      </c>
      <c r="C80" s="217">
        <f t="shared" si="2"/>
        <v>7436.53</v>
      </c>
      <c r="D80" s="217"/>
      <c r="E80" s="217">
        <f>SUM(E81:E83)</f>
        <v>7436.53</v>
      </c>
    </row>
    <row r="81" s="208" customFormat="1" ht="26.45" customHeight="1" spans="1:5">
      <c r="A81" s="219" t="s">
        <v>704</v>
      </c>
      <c r="B81" s="216" t="s">
        <v>705</v>
      </c>
      <c r="C81" s="217">
        <f t="shared" si="2"/>
        <v>7436.53</v>
      </c>
      <c r="D81" s="217"/>
      <c r="E81" s="217">
        <v>7436.53</v>
      </c>
    </row>
    <row r="82" s="208" customFormat="1" ht="31" customHeight="1" spans="1:5">
      <c r="A82" s="219" t="s">
        <v>706</v>
      </c>
      <c r="B82" s="216" t="s">
        <v>707</v>
      </c>
      <c r="C82" s="217">
        <f t="shared" si="2"/>
        <v>0</v>
      </c>
      <c r="D82" s="217"/>
      <c r="E82" s="217"/>
    </row>
    <row r="83" s="208" customFormat="1" ht="34" customHeight="1" spans="1:5">
      <c r="A83" s="219" t="s">
        <v>708</v>
      </c>
      <c r="B83" s="216" t="s">
        <v>709</v>
      </c>
      <c r="C83" s="217">
        <f t="shared" si="2"/>
        <v>0</v>
      </c>
      <c r="D83" s="217"/>
      <c r="E83" s="217"/>
    </row>
    <row r="84" s="208" customFormat="1" ht="26.45" customHeight="1" spans="1:5">
      <c r="A84" s="219" t="s">
        <v>710</v>
      </c>
      <c r="B84" s="216" t="s">
        <v>542</v>
      </c>
      <c r="C84" s="217">
        <f t="shared" si="2"/>
        <v>56738.1</v>
      </c>
      <c r="D84" s="217"/>
      <c r="E84" s="217">
        <f>SUM(E85:E86)</f>
        <v>56738.1</v>
      </c>
    </row>
    <row r="85" s="208" customFormat="1" ht="26.45" customHeight="1" spans="1:5">
      <c r="A85" s="219" t="s">
        <v>711</v>
      </c>
      <c r="B85" s="216" t="s">
        <v>712</v>
      </c>
      <c r="C85" s="217">
        <f t="shared" si="2"/>
        <v>0</v>
      </c>
      <c r="D85" s="217"/>
      <c r="E85" s="217"/>
    </row>
    <row r="86" s="208" customFormat="1" ht="26.45" customHeight="1" spans="1:5">
      <c r="A86" s="219" t="s">
        <v>713</v>
      </c>
      <c r="B86" s="216" t="s">
        <v>714</v>
      </c>
      <c r="C86" s="217">
        <f t="shared" si="2"/>
        <v>56738.1</v>
      </c>
      <c r="D86" s="217"/>
      <c r="E86" s="217">
        <v>56738.1</v>
      </c>
    </row>
    <row r="87" s="208" customFormat="1" ht="26.45" customHeight="1" spans="1:5">
      <c r="A87" s="212" t="s">
        <v>715</v>
      </c>
      <c r="B87" s="222"/>
      <c r="C87" s="223">
        <f>C6+C20+C31+C59+C62+C67+C76+C80+C84</f>
        <v>283707</v>
      </c>
      <c r="D87" s="223">
        <f>D6+D20+D31+D59+D62+D67+D76+D80+D84</f>
        <v>153911.16</v>
      </c>
      <c r="E87" s="223">
        <f>E6+E20+E31+E59+E62+E67+E76+E80+E84</f>
        <v>129795.84</v>
      </c>
    </row>
  </sheetData>
  <autoFilter xmlns:etc="http://www.wps.cn/officeDocument/2017/etCustomData" ref="A5:E87" etc:filterBottomFollowUsedRange="0">
    <extLst/>
  </autoFilter>
  <mergeCells count="6">
    <mergeCell ref="A1:E1"/>
    <mergeCell ref="A2:E2"/>
    <mergeCell ref="A3:E3"/>
    <mergeCell ref="A4:B4"/>
    <mergeCell ref="C4:E4"/>
    <mergeCell ref="A87:B87"/>
  </mergeCells>
  <pageMargins left="0.751388888888889" right="0.751388888888889" top="0.271527777777778" bottom="0.354166666666667" header="0" footer="0.118055555555556"/>
  <pageSetup paperSize="9" orientation="portrait"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0"/>
  <sheetViews>
    <sheetView showGridLines="0" showZeros="0" workbookViewId="0">
      <selection activeCell="A2" sqref="A2:B2"/>
    </sheetView>
  </sheetViews>
  <sheetFormatPr defaultColWidth="9" defaultRowHeight="11.25" outlineLevelCol="1"/>
  <cols>
    <col min="1" max="1" width="56.5" style="20" customWidth="1"/>
    <col min="2" max="2" width="44.8333333333333" style="20" customWidth="1"/>
    <col min="3" max="16384" width="9" style="20"/>
  </cols>
  <sheetData>
    <row r="1" ht="19.5" customHeight="1" spans="1:1">
      <c r="A1" s="21" t="s">
        <v>716</v>
      </c>
    </row>
    <row r="2" ht="33" customHeight="1" spans="1:2">
      <c r="A2" s="111" t="s">
        <v>717</v>
      </c>
      <c r="B2" s="111"/>
    </row>
    <row r="3" ht="19.5" customHeight="1" spans="1:2">
      <c r="A3" s="112"/>
      <c r="B3" s="113" t="s">
        <v>71</v>
      </c>
    </row>
    <row r="4" ht="36" customHeight="1" spans="1:2">
      <c r="A4" s="114" t="s">
        <v>115</v>
      </c>
      <c r="B4" s="114" t="s">
        <v>73</v>
      </c>
    </row>
    <row r="5" ht="24" customHeight="1" spans="1:2">
      <c r="A5" s="115" t="s">
        <v>718</v>
      </c>
      <c r="B5" s="201">
        <f>SUM(B6:B10)</f>
        <v>9895</v>
      </c>
    </row>
    <row r="6" ht="24" customHeight="1" spans="1:2">
      <c r="A6" s="202" t="s">
        <v>719</v>
      </c>
      <c r="B6" s="203">
        <v>679</v>
      </c>
    </row>
    <row r="7" ht="24" customHeight="1" spans="1:2">
      <c r="A7" s="202" t="s">
        <v>720</v>
      </c>
      <c r="B7" s="203">
        <v>395</v>
      </c>
    </row>
    <row r="8" ht="24" customHeight="1" spans="1:2">
      <c r="A8" s="202" t="s">
        <v>721</v>
      </c>
      <c r="B8" s="203">
        <v>4803</v>
      </c>
    </row>
    <row r="9" ht="24" customHeight="1" spans="1:2">
      <c r="A9" s="202" t="s">
        <v>722</v>
      </c>
      <c r="B9" s="203">
        <v>54</v>
      </c>
    </row>
    <row r="10" ht="24" customHeight="1" spans="1:2">
      <c r="A10" s="202" t="s">
        <v>723</v>
      </c>
      <c r="B10" s="203">
        <v>3964</v>
      </c>
    </row>
    <row r="11" ht="19.5" customHeight="1" spans="1:2">
      <c r="A11" s="115" t="s">
        <v>724</v>
      </c>
      <c r="B11" s="201">
        <f>SUM(B12:B58)</f>
        <v>129050</v>
      </c>
    </row>
    <row r="12" ht="19.5" customHeight="1" spans="1:2">
      <c r="A12" s="204" t="s">
        <v>725</v>
      </c>
      <c r="B12" s="205">
        <v>38000</v>
      </c>
    </row>
    <row r="13" ht="19.5" customHeight="1" spans="1:2">
      <c r="A13" s="204" t="s">
        <v>726</v>
      </c>
      <c r="B13" s="205">
        <v>5142</v>
      </c>
    </row>
    <row r="14" ht="19.5" customHeight="1" spans="1:2">
      <c r="A14" s="204" t="s">
        <v>727</v>
      </c>
      <c r="B14" s="205">
        <v>8180</v>
      </c>
    </row>
    <row r="15" ht="19.5" customHeight="1" spans="1:2">
      <c r="A15" s="206" t="s">
        <v>728</v>
      </c>
      <c r="B15" s="205">
        <v>1438</v>
      </c>
    </row>
    <row r="16" ht="19.5" customHeight="1" spans="1:2">
      <c r="A16" s="206" t="s">
        <v>729</v>
      </c>
      <c r="B16" s="205">
        <v>14546</v>
      </c>
    </row>
    <row r="17" ht="19.5" customHeight="1" spans="1:2">
      <c r="A17" s="206" t="s">
        <v>730</v>
      </c>
      <c r="B17" s="205"/>
    </row>
    <row r="18" ht="19.5" customHeight="1" spans="1:2">
      <c r="A18" s="206" t="s">
        <v>731</v>
      </c>
      <c r="B18" s="205">
        <v>283</v>
      </c>
    </row>
    <row r="19" ht="19.5" customHeight="1" spans="1:2">
      <c r="A19" s="206" t="s">
        <v>732</v>
      </c>
      <c r="B19" s="205"/>
    </row>
    <row r="20" ht="19.5" customHeight="1" spans="1:2">
      <c r="A20" s="206" t="s">
        <v>733</v>
      </c>
      <c r="B20" s="205"/>
    </row>
    <row r="21" ht="19.5" customHeight="1" spans="1:2">
      <c r="A21" s="206" t="s">
        <v>734</v>
      </c>
      <c r="B21" s="205"/>
    </row>
    <row r="22" ht="19.5" customHeight="1" spans="1:2">
      <c r="A22" s="206" t="s">
        <v>735</v>
      </c>
      <c r="B22" s="205"/>
    </row>
    <row r="23" ht="19.5" customHeight="1" spans="1:2">
      <c r="A23" s="206" t="s">
        <v>736</v>
      </c>
      <c r="B23" s="205"/>
    </row>
    <row r="24" ht="19.5" customHeight="1" spans="1:2">
      <c r="A24" s="206" t="s">
        <v>737</v>
      </c>
      <c r="B24" s="205"/>
    </row>
    <row r="25" ht="19.5" customHeight="1" spans="1:2">
      <c r="A25" s="206" t="s">
        <v>738</v>
      </c>
      <c r="B25" s="205"/>
    </row>
    <row r="26" ht="19.5" customHeight="1" spans="1:2">
      <c r="A26" s="206" t="s">
        <v>739</v>
      </c>
      <c r="B26" s="205">
        <v>5482</v>
      </c>
    </row>
    <row r="27" ht="19.5" customHeight="1" spans="1:2">
      <c r="A27" s="206" t="s">
        <v>740</v>
      </c>
      <c r="B27" s="205">
        <v>140</v>
      </c>
    </row>
    <row r="28" ht="19.5" customHeight="1" spans="1:2">
      <c r="A28" s="206" t="s">
        <v>741</v>
      </c>
      <c r="B28" s="205"/>
    </row>
    <row r="29" ht="19.5" customHeight="1" spans="1:2">
      <c r="A29" s="206" t="s">
        <v>742</v>
      </c>
      <c r="B29" s="205"/>
    </row>
    <row r="30" ht="19.5" customHeight="1" spans="1:2">
      <c r="A30" s="206" t="s">
        <v>743</v>
      </c>
      <c r="B30" s="205">
        <v>3505</v>
      </c>
    </row>
    <row r="31" ht="19.5" customHeight="1" spans="1:2">
      <c r="A31" s="206" t="s">
        <v>744</v>
      </c>
      <c r="B31" s="205"/>
    </row>
    <row r="32" ht="19.5" customHeight="1" spans="1:2">
      <c r="A32" s="206" t="s">
        <v>745</v>
      </c>
      <c r="B32" s="205"/>
    </row>
    <row r="33" ht="19.5" customHeight="1" spans="1:2">
      <c r="A33" s="206" t="s">
        <v>746</v>
      </c>
      <c r="B33" s="205"/>
    </row>
    <row r="34" ht="19.5" customHeight="1" spans="1:2">
      <c r="A34" s="206" t="s">
        <v>747</v>
      </c>
      <c r="B34" s="205">
        <v>215</v>
      </c>
    </row>
    <row r="35" ht="19.5" customHeight="1" spans="1:2">
      <c r="A35" s="206" t="s">
        <v>748</v>
      </c>
      <c r="B35" s="205">
        <v>18500</v>
      </c>
    </row>
    <row r="36" ht="19.5" customHeight="1" spans="1:2">
      <c r="A36" s="206" t="s">
        <v>749</v>
      </c>
      <c r="B36" s="205"/>
    </row>
    <row r="37" ht="19.5" customHeight="1" spans="1:2">
      <c r="A37" s="206" t="s">
        <v>750</v>
      </c>
      <c r="B37" s="205">
        <v>261</v>
      </c>
    </row>
    <row r="38" ht="19.5" customHeight="1" spans="1:2">
      <c r="A38" s="206" t="s">
        <v>751</v>
      </c>
      <c r="B38" s="205">
        <v>14000</v>
      </c>
    </row>
    <row r="39" ht="19.5" customHeight="1" spans="1:2">
      <c r="A39" s="206" t="s">
        <v>752</v>
      </c>
      <c r="B39" s="205">
        <v>7088</v>
      </c>
    </row>
    <row r="40" ht="19.5" customHeight="1" spans="1:2">
      <c r="A40" s="206" t="s">
        <v>753</v>
      </c>
      <c r="B40" s="205"/>
    </row>
    <row r="41" ht="19.5" customHeight="1" spans="1:2">
      <c r="A41" s="206" t="s">
        <v>754</v>
      </c>
      <c r="B41" s="205">
        <v>179</v>
      </c>
    </row>
    <row r="42" ht="19.5" customHeight="1" spans="1:2">
      <c r="A42" s="206" t="s">
        <v>755</v>
      </c>
      <c r="B42" s="205"/>
    </row>
    <row r="43" ht="19.5" customHeight="1" spans="1:2">
      <c r="A43" s="206" t="s">
        <v>756</v>
      </c>
      <c r="B43" s="205">
        <v>5991</v>
      </c>
    </row>
    <row r="44" ht="19.5" customHeight="1" spans="1:2">
      <c r="A44" s="206" t="s">
        <v>757</v>
      </c>
      <c r="B44" s="205">
        <v>1600</v>
      </c>
    </row>
    <row r="45" ht="19.5" customHeight="1" spans="1:2">
      <c r="A45" s="206" t="s">
        <v>758</v>
      </c>
      <c r="B45" s="205"/>
    </row>
    <row r="46" ht="19.5" customHeight="1" spans="1:2">
      <c r="A46" s="206" t="s">
        <v>759</v>
      </c>
      <c r="B46" s="205"/>
    </row>
    <row r="47" ht="19.5" customHeight="1" spans="1:2">
      <c r="A47" s="206" t="s">
        <v>760</v>
      </c>
      <c r="B47" s="205"/>
    </row>
    <row r="48" ht="19.5" customHeight="1" spans="1:2">
      <c r="A48" s="206" t="s">
        <v>761</v>
      </c>
      <c r="B48" s="205"/>
    </row>
    <row r="49" ht="19.5" customHeight="1" spans="1:2">
      <c r="A49" s="206" t="s">
        <v>762</v>
      </c>
      <c r="B49" s="205">
        <v>3200</v>
      </c>
    </row>
    <row r="50" ht="19.5" customHeight="1" spans="1:2">
      <c r="A50" s="206" t="s">
        <v>763</v>
      </c>
      <c r="B50" s="205">
        <v>300</v>
      </c>
    </row>
    <row r="51" ht="19.5" customHeight="1" spans="1:2">
      <c r="A51" s="206" t="s">
        <v>764</v>
      </c>
      <c r="B51" s="205"/>
    </row>
    <row r="52" ht="19.5" customHeight="1" spans="1:2">
      <c r="A52" s="206" t="s">
        <v>765</v>
      </c>
      <c r="B52" s="205"/>
    </row>
    <row r="53" ht="19.5" customHeight="1" spans="1:2">
      <c r="A53" s="206" t="s">
        <v>766</v>
      </c>
      <c r="B53" s="205">
        <v>1000</v>
      </c>
    </row>
    <row r="54" ht="19.5" customHeight="1" spans="1:2">
      <c r="A54" s="206" t="s">
        <v>767</v>
      </c>
      <c r="B54" s="205"/>
    </row>
    <row r="55" ht="19.5" customHeight="1" spans="1:2">
      <c r="A55" s="206" t="s">
        <v>768</v>
      </c>
      <c r="B55" s="205"/>
    </row>
    <row r="56" ht="19.5" customHeight="1" spans="1:2">
      <c r="A56" s="206" t="s">
        <v>769</v>
      </c>
      <c r="B56" s="205"/>
    </row>
    <row r="57" ht="19.5" customHeight="1" spans="1:2">
      <c r="A57" s="206" t="s">
        <v>770</v>
      </c>
      <c r="B57" s="205"/>
    </row>
    <row r="58" ht="19.5" customHeight="1" spans="1:2">
      <c r="A58" s="206" t="s">
        <v>771</v>
      </c>
      <c r="B58" s="205"/>
    </row>
    <row r="59" ht="19.5" customHeight="1" spans="1:2">
      <c r="A59" s="115" t="s">
        <v>772</v>
      </c>
      <c r="B59" s="207">
        <v>39747</v>
      </c>
    </row>
    <row r="60" ht="19.5" customHeight="1" spans="1:2">
      <c r="A60" s="114" t="s">
        <v>773</v>
      </c>
      <c r="B60" s="201">
        <f>B59+B11+B5</f>
        <v>178692</v>
      </c>
    </row>
  </sheetData>
  <sheetProtection formatCells="0" formatColumns="0" formatRows="0"/>
  <mergeCells count="1">
    <mergeCell ref="A2:B2"/>
  </mergeCells>
  <conditionalFormatting sqref="A6:A10">
    <cfRule type="cellIs" dxfId="1" priority="1" stopIfTrue="1" operator="equal">
      <formula>0</formula>
    </cfRule>
  </conditionalFormatting>
  <conditionalFormatting sqref="B6:B10">
    <cfRule type="cellIs" dxfId="1" priority="2" stopIfTrue="1" operator="equal">
      <formula>0</formula>
    </cfRule>
  </conditionalFormatting>
  <printOptions horizontalCentered="1"/>
  <pageMargins left="0.708333333333333" right="0.708333333333333" top="0.354166666666667" bottom="0.432638888888889" header="0.314583333333333" footer="0.156944444444444"/>
  <pageSetup paperSize="9" orientation="portrait"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
  <sheetViews>
    <sheetView showGridLines="0" showZeros="0" workbookViewId="0">
      <selection activeCell="A2" sqref="A2:D2"/>
    </sheetView>
  </sheetViews>
  <sheetFormatPr defaultColWidth="9" defaultRowHeight="11.25" outlineLevelCol="3"/>
  <cols>
    <col min="1" max="1" width="28.5" style="1" customWidth="1"/>
    <col min="2" max="4" width="25.3333333333333" style="1" customWidth="1"/>
    <col min="5" max="7" width="12" style="1" customWidth="1"/>
    <col min="8" max="8" width="7.5" style="1" customWidth="1"/>
    <col min="9" max="9" width="1" style="1" customWidth="1"/>
    <col min="10" max="10" width="13.5" style="1" customWidth="1"/>
    <col min="11" max="11" width="7.83333333333333" style="1" customWidth="1"/>
    <col min="12" max="16384" width="9" style="1"/>
  </cols>
  <sheetData>
    <row r="1" ht="19.5" customHeight="1" spans="1:1">
      <c r="A1" s="21" t="s">
        <v>774</v>
      </c>
    </row>
    <row r="2" ht="33" customHeight="1" spans="1:4">
      <c r="A2" s="111" t="s">
        <v>775</v>
      </c>
      <c r="B2" s="111"/>
      <c r="C2" s="111"/>
      <c r="D2" s="111"/>
    </row>
    <row r="3" ht="19.5" customHeight="1" spans="1:4">
      <c r="A3" s="112"/>
      <c r="B3" s="195"/>
      <c r="C3" s="195"/>
      <c r="D3" s="113" t="s">
        <v>71</v>
      </c>
    </row>
    <row r="4" ht="39" customHeight="1" spans="1:4">
      <c r="A4" s="114" t="s">
        <v>776</v>
      </c>
      <c r="B4" s="196" t="s">
        <v>73</v>
      </c>
      <c r="C4" s="197"/>
      <c r="D4" s="198"/>
    </row>
    <row r="5" ht="39" customHeight="1" spans="1:4">
      <c r="A5" s="114"/>
      <c r="B5" s="114" t="s">
        <v>777</v>
      </c>
      <c r="C5" s="114" t="s">
        <v>778</v>
      </c>
      <c r="D5" s="114" t="s">
        <v>779</v>
      </c>
    </row>
    <row r="6" ht="39" customHeight="1" spans="1:4">
      <c r="A6" s="199" t="s">
        <v>780</v>
      </c>
      <c r="B6" s="200">
        <f>'5、鹤城区一般公共预算返还性收入和转移支付预算分项目表'!B5</f>
        <v>9895</v>
      </c>
      <c r="C6" s="200">
        <f>'5、鹤城区一般公共预算返还性收入和转移支付预算分项目表'!B11</f>
        <v>129050</v>
      </c>
      <c r="D6" s="200">
        <f>'5、鹤城区一般公共预算返还性收入和转移支付预算分项目表'!B59</f>
        <v>39747</v>
      </c>
    </row>
    <row r="7" ht="39" customHeight="1" spans="1:4">
      <c r="A7" s="115"/>
      <c r="B7" s="200"/>
      <c r="C7" s="200"/>
      <c r="D7" s="200"/>
    </row>
    <row r="8" ht="39" customHeight="1" spans="1:4">
      <c r="A8" s="115"/>
      <c r="B8" s="200"/>
      <c r="C8" s="200"/>
      <c r="D8" s="200"/>
    </row>
    <row r="9" ht="39" customHeight="1" spans="1:4">
      <c r="A9" s="114" t="s">
        <v>781</v>
      </c>
      <c r="B9" s="200">
        <f>B6</f>
        <v>9895</v>
      </c>
      <c r="C9" s="200">
        <f>C6</f>
        <v>129050</v>
      </c>
      <c r="D9" s="200">
        <f>D6</f>
        <v>39747</v>
      </c>
    </row>
  </sheetData>
  <sheetProtection formatCells="0" formatColumns="0" formatRows="0"/>
  <mergeCells count="2">
    <mergeCell ref="A2:D2"/>
    <mergeCell ref="B4:D4"/>
  </mergeCells>
  <printOptions horizontalCentered="1"/>
  <pageMargins left="0.708661417322835" right="0.708661417322835" top="0.354330708661417" bottom="0.31496062992126" header="0.31496062992126" footer="0.31496062992126"/>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6"/>
  <sheetViews>
    <sheetView showGridLines="0" showZeros="0" workbookViewId="0">
      <selection activeCell="A2" sqref="A2:B2"/>
    </sheetView>
  </sheetViews>
  <sheetFormatPr defaultColWidth="16.1666666666667" defaultRowHeight="15.6" customHeight="1" outlineLevelCol="1"/>
  <cols>
    <col min="1" max="1" width="74.5" style="173" customWidth="1"/>
    <col min="2" max="2" width="45.3333333333333" style="173" customWidth="1"/>
    <col min="3" max="16384" width="16.1666666666667" style="173"/>
  </cols>
  <sheetData>
    <row r="1" customHeight="1" spans="1:1">
      <c r="A1" s="174" t="s">
        <v>782</v>
      </c>
    </row>
    <row r="2" s="173" customFormat="1" ht="33.95" customHeight="1" spans="1:2">
      <c r="A2" s="185" t="s">
        <v>783</v>
      </c>
      <c r="B2" s="185"/>
    </row>
    <row r="3" s="173" customFormat="1" ht="17.1" customHeight="1" spans="1:2">
      <c r="A3" s="186" t="s">
        <v>784</v>
      </c>
      <c r="B3" s="186"/>
    </row>
    <row r="4" s="173" customFormat="1" ht="17.1" customHeight="1" spans="1:2">
      <c r="A4" s="187" t="s">
        <v>785</v>
      </c>
      <c r="B4" s="187" t="s">
        <v>158</v>
      </c>
    </row>
    <row r="5" s="173" customFormat="1" ht="17.1" customHeight="1" spans="1:2">
      <c r="A5" s="188" t="s">
        <v>786</v>
      </c>
      <c r="B5" s="189">
        <v>0</v>
      </c>
    </row>
    <row r="6" s="173" customFormat="1" ht="17.1" customHeight="1" spans="1:2">
      <c r="A6" s="190" t="s">
        <v>787</v>
      </c>
      <c r="B6" s="189"/>
    </row>
    <row r="7" s="173" customFormat="1" ht="17.1" customHeight="1" spans="1:2">
      <c r="A7" s="188" t="s">
        <v>788</v>
      </c>
      <c r="B7" s="189"/>
    </row>
    <row r="8" s="173" customFormat="1" ht="17.1" customHeight="1" spans="1:2">
      <c r="A8" s="188" t="s">
        <v>789</v>
      </c>
      <c r="B8" s="189"/>
    </row>
    <row r="9" s="173" customFormat="1" ht="16.9" customHeight="1" spans="1:2">
      <c r="A9" s="188" t="s">
        <v>790</v>
      </c>
      <c r="B9" s="189"/>
    </row>
    <row r="10" s="173" customFormat="1" ht="16.9" customHeight="1" spans="1:2">
      <c r="A10" s="188" t="s">
        <v>791</v>
      </c>
      <c r="B10" s="189"/>
    </row>
    <row r="11" s="173" customFormat="1" ht="16.9" customHeight="1" spans="1:2">
      <c r="A11" s="188" t="s">
        <v>792</v>
      </c>
      <c r="B11" s="189"/>
    </row>
    <row r="12" s="173" customFormat="1" ht="16.9" customHeight="1" spans="1:2">
      <c r="A12" s="188" t="s">
        <v>793</v>
      </c>
      <c r="B12" s="189"/>
    </row>
    <row r="13" s="173" customFormat="1" ht="16.9" customHeight="1" spans="1:2">
      <c r="A13" s="188" t="s">
        <v>794</v>
      </c>
      <c r="B13" s="189"/>
    </row>
    <row r="14" s="173" customFormat="1" ht="16.9" customHeight="1" spans="1:2">
      <c r="A14" s="188" t="s">
        <v>795</v>
      </c>
      <c r="B14" s="189"/>
    </row>
    <row r="15" s="173" customFormat="1" ht="16.9" customHeight="1" spans="1:2">
      <c r="A15" s="191" t="s">
        <v>796</v>
      </c>
      <c r="B15" s="189"/>
    </row>
    <row r="16" s="173" customFormat="1" ht="16.9" customHeight="1" spans="1:2">
      <c r="A16" s="192" t="s">
        <v>797</v>
      </c>
      <c r="B16" s="189"/>
    </row>
    <row r="17" s="173" customFormat="1" ht="16.9" customHeight="1" spans="1:2">
      <c r="A17" s="192" t="s">
        <v>798</v>
      </c>
      <c r="B17" s="189"/>
    </row>
    <row r="18" s="173" customFormat="1" ht="16.9" customHeight="1" spans="1:2">
      <c r="A18" s="192" t="s">
        <v>799</v>
      </c>
      <c r="B18" s="189"/>
    </row>
    <row r="19" s="173" customFormat="1" ht="16.9" customHeight="1" spans="1:2">
      <c r="A19" s="192" t="s">
        <v>800</v>
      </c>
      <c r="B19" s="189"/>
    </row>
    <row r="20" s="173" customFormat="1" ht="16.9" customHeight="1" spans="1:2">
      <c r="A20" s="192" t="s">
        <v>801</v>
      </c>
      <c r="B20" s="189"/>
    </row>
    <row r="21" s="173" customFormat="1" ht="16.9" customHeight="1" spans="1:2">
      <c r="A21" s="192" t="s">
        <v>802</v>
      </c>
      <c r="B21" s="189"/>
    </row>
    <row r="22" s="173" customFormat="1" ht="16.9" customHeight="1" spans="1:2">
      <c r="A22" s="192" t="s">
        <v>803</v>
      </c>
      <c r="B22" s="189"/>
    </row>
    <row r="23" s="173" customFormat="1" ht="16.9" customHeight="1" spans="1:2">
      <c r="A23" s="192" t="s">
        <v>804</v>
      </c>
      <c r="B23" s="189"/>
    </row>
    <row r="24" s="173" customFormat="1" ht="16.9" customHeight="1" spans="1:2">
      <c r="A24" s="191" t="s">
        <v>805</v>
      </c>
      <c r="B24" s="189"/>
    </row>
    <row r="25" s="173" customFormat="1" ht="16.9" customHeight="1" spans="1:2">
      <c r="A25" s="192" t="s">
        <v>806</v>
      </c>
      <c r="B25" s="189"/>
    </row>
    <row r="26" s="173" customFormat="1" ht="16.9" customHeight="1" spans="1:2">
      <c r="A26" s="192" t="s">
        <v>807</v>
      </c>
      <c r="B26" s="189"/>
    </row>
    <row r="27" s="173" customFormat="1" ht="16.9" customHeight="1" spans="1:2">
      <c r="A27" s="192" t="s">
        <v>808</v>
      </c>
      <c r="B27" s="189"/>
    </row>
    <row r="28" s="173" customFormat="1" ht="16.9" customHeight="1" spans="1:2">
      <c r="A28" s="192" t="s">
        <v>809</v>
      </c>
      <c r="B28" s="189"/>
    </row>
    <row r="29" s="173" customFormat="1" ht="16.9" customHeight="1" spans="1:2">
      <c r="A29" s="192" t="s">
        <v>810</v>
      </c>
      <c r="B29" s="189"/>
    </row>
    <row r="30" s="173" customFormat="1" ht="16.9" customHeight="1" spans="1:2">
      <c r="A30" s="193" t="s">
        <v>811</v>
      </c>
      <c r="B30" s="189"/>
    </row>
    <row r="31" s="173" customFormat="1" ht="16.9" customHeight="1" spans="1:2">
      <c r="A31" s="193" t="s">
        <v>812</v>
      </c>
      <c r="B31" s="189"/>
    </row>
    <row r="32" s="173" customFormat="1" ht="16.9" customHeight="1" spans="1:2">
      <c r="A32" s="193" t="s">
        <v>813</v>
      </c>
      <c r="B32" s="189"/>
    </row>
    <row r="33" s="173" customFormat="1" ht="16.9" customHeight="1" spans="1:2">
      <c r="A33" s="193" t="s">
        <v>814</v>
      </c>
      <c r="B33" s="189"/>
    </row>
    <row r="34" s="173" customFormat="1" ht="16.9" customHeight="1" spans="1:2">
      <c r="A34" s="193" t="s">
        <v>815</v>
      </c>
      <c r="B34" s="189"/>
    </row>
    <row r="35" s="173" customFormat="1" ht="16.9" customHeight="1" spans="1:2">
      <c r="A35" s="193" t="s">
        <v>816</v>
      </c>
      <c r="B35" s="189"/>
    </row>
    <row r="36" s="173" customFormat="1" ht="16.9" customHeight="1" spans="1:2">
      <c r="A36" s="193" t="s">
        <v>817</v>
      </c>
      <c r="B36" s="189"/>
    </row>
    <row r="37" s="173" customFormat="1" ht="16.9" customHeight="1" spans="1:2">
      <c r="A37" s="193" t="s">
        <v>818</v>
      </c>
      <c r="B37" s="189"/>
    </row>
    <row r="38" s="173" customFormat="1" ht="16.9" customHeight="1" spans="1:2">
      <c r="A38" s="193" t="s">
        <v>819</v>
      </c>
      <c r="B38" s="189"/>
    </row>
    <row r="39" s="173" customFormat="1" ht="17.1" customHeight="1" spans="1:2">
      <c r="A39" s="193" t="s">
        <v>820</v>
      </c>
      <c r="B39" s="189"/>
    </row>
    <row r="40" s="173" customFormat="1" ht="17.1" customHeight="1" spans="1:2">
      <c r="A40" s="193" t="s">
        <v>821</v>
      </c>
      <c r="B40" s="189"/>
    </row>
    <row r="41" s="173" customFormat="1" ht="17.1" customHeight="1" spans="1:2">
      <c r="A41" s="193" t="s">
        <v>822</v>
      </c>
      <c r="B41" s="189"/>
    </row>
    <row r="42" s="173" customFormat="1" ht="17.1" customHeight="1" spans="1:2">
      <c r="A42" s="193" t="s">
        <v>823</v>
      </c>
      <c r="B42" s="189"/>
    </row>
    <row r="43" s="173" customFormat="1" ht="17.1" customHeight="1" spans="1:2">
      <c r="A43" s="193" t="s">
        <v>824</v>
      </c>
      <c r="B43" s="189"/>
    </row>
    <row r="44" s="173" customFormat="1" ht="17.1" customHeight="1" spans="1:2">
      <c r="A44" s="193" t="s">
        <v>825</v>
      </c>
      <c r="B44" s="189"/>
    </row>
    <row r="45" s="173" customFormat="1" ht="17.1" customHeight="1" spans="1:2">
      <c r="A45" s="193" t="s">
        <v>826</v>
      </c>
      <c r="B45" s="189"/>
    </row>
    <row r="46" s="173" customFormat="1" ht="17.1" customHeight="1" spans="1:2">
      <c r="A46" s="193" t="s">
        <v>827</v>
      </c>
      <c r="B46" s="189"/>
    </row>
    <row r="47" s="173" customFormat="1" ht="17.1" customHeight="1" spans="1:2">
      <c r="A47" s="193" t="s">
        <v>828</v>
      </c>
      <c r="B47" s="189"/>
    </row>
    <row r="48" s="173" customFormat="1" ht="17.1" customHeight="1" spans="1:2">
      <c r="A48" s="193" t="s">
        <v>829</v>
      </c>
      <c r="B48" s="189"/>
    </row>
    <row r="49" s="173" customFormat="1" ht="17.1" customHeight="1" spans="1:2">
      <c r="A49" s="193" t="s">
        <v>830</v>
      </c>
      <c r="B49" s="189"/>
    </row>
    <row r="50" s="173" customFormat="1" ht="17.1" customHeight="1" spans="1:2">
      <c r="A50" s="193" t="s">
        <v>831</v>
      </c>
      <c r="B50" s="189"/>
    </row>
    <row r="51" s="173" customFormat="1" ht="17.1" customHeight="1" spans="1:2">
      <c r="A51" s="193" t="s">
        <v>832</v>
      </c>
      <c r="B51" s="189"/>
    </row>
    <row r="52" s="173" customFormat="1" ht="17.1" customHeight="1" spans="1:2">
      <c r="A52" s="193" t="s">
        <v>833</v>
      </c>
      <c r="B52" s="189"/>
    </row>
    <row r="53" s="173" customFormat="1" ht="17.1" customHeight="1" spans="1:2">
      <c r="A53" s="193" t="s">
        <v>834</v>
      </c>
      <c r="B53" s="189"/>
    </row>
    <row r="54" s="173" customFormat="1" ht="17.1" customHeight="1" spans="1:2">
      <c r="A54" s="192" t="s">
        <v>835</v>
      </c>
      <c r="B54" s="189">
        <v>0</v>
      </c>
    </row>
    <row r="55" s="173" customFormat="1" ht="17.1" customHeight="1" spans="1:2">
      <c r="A55" s="192" t="s">
        <v>836</v>
      </c>
      <c r="B55" s="189"/>
    </row>
    <row r="56" s="173" customFormat="1" ht="17.1" customHeight="1" spans="1:2">
      <c r="A56" s="192" t="s">
        <v>837</v>
      </c>
      <c r="B56" s="189"/>
    </row>
    <row r="57" s="173" customFormat="1" ht="17.1" customHeight="1" spans="1:2">
      <c r="A57" s="192" t="s">
        <v>838</v>
      </c>
      <c r="B57" s="189"/>
    </row>
    <row r="58" s="173" customFormat="1" ht="17.1" customHeight="1" spans="1:2">
      <c r="A58" s="192" t="s">
        <v>839</v>
      </c>
      <c r="B58" s="189"/>
    </row>
    <row r="59" s="173" customFormat="1" ht="17.1" customHeight="1" spans="1:2">
      <c r="A59" s="192" t="s">
        <v>840</v>
      </c>
      <c r="B59" s="189"/>
    </row>
    <row r="60" s="173" customFormat="1" ht="17.1" customHeight="1" spans="1:2">
      <c r="A60" s="192" t="s">
        <v>841</v>
      </c>
      <c r="B60" s="189"/>
    </row>
    <row r="61" s="173" customFormat="1" ht="17.1" customHeight="1" spans="1:2">
      <c r="A61" s="192" t="s">
        <v>842</v>
      </c>
      <c r="B61" s="189"/>
    </row>
    <row r="62" s="173" customFormat="1" ht="17.1" customHeight="1" spans="1:2">
      <c r="A62" s="192" t="s">
        <v>843</v>
      </c>
      <c r="B62" s="189"/>
    </row>
    <row r="63" s="173" customFormat="1" ht="17.1" customHeight="1" spans="1:2">
      <c r="A63" s="192" t="s">
        <v>844</v>
      </c>
      <c r="B63" s="189"/>
    </row>
    <row r="64" s="173" customFormat="1" ht="17.1" customHeight="1" spans="1:2">
      <c r="A64" s="192" t="s">
        <v>845</v>
      </c>
      <c r="B64" s="189"/>
    </row>
    <row r="65" s="173" customFormat="1" ht="17.1" customHeight="1" spans="1:2">
      <c r="A65" s="192" t="s">
        <v>846</v>
      </c>
      <c r="B65" s="189"/>
    </row>
    <row r="66" s="173" customFormat="1" ht="17.1" customHeight="1" spans="1:2">
      <c r="A66" s="192" t="s">
        <v>847</v>
      </c>
      <c r="B66" s="189"/>
    </row>
    <row r="67" s="173" customFormat="1" ht="17.1" customHeight="1" spans="1:2">
      <c r="A67" s="192" t="s">
        <v>848</v>
      </c>
      <c r="B67" s="189"/>
    </row>
    <row r="68" s="173" customFormat="1" ht="17.1" customHeight="1" spans="1:2">
      <c r="A68" s="192" t="s">
        <v>849</v>
      </c>
      <c r="B68" s="189"/>
    </row>
    <row r="69" s="173" customFormat="1" ht="17.1" customHeight="1" spans="1:2">
      <c r="A69" s="192" t="s">
        <v>850</v>
      </c>
      <c r="B69" s="189"/>
    </row>
    <row r="70" s="173" customFormat="1" ht="17.1" customHeight="1" spans="1:2">
      <c r="A70" s="192" t="s">
        <v>851</v>
      </c>
      <c r="B70" s="189"/>
    </row>
    <row r="71" s="173" customFormat="1" ht="17.1" customHeight="1" spans="1:2">
      <c r="A71" s="192" t="s">
        <v>852</v>
      </c>
      <c r="B71" s="189"/>
    </row>
    <row r="72" s="173" customFormat="1" ht="17.1" customHeight="1" spans="1:2">
      <c r="A72" s="192" t="s">
        <v>853</v>
      </c>
      <c r="B72" s="189"/>
    </row>
    <row r="73" s="173" customFormat="1" ht="17.1" customHeight="1" spans="1:2">
      <c r="A73" s="192" t="s">
        <v>854</v>
      </c>
      <c r="B73" s="189"/>
    </row>
    <row r="74" s="173" customFormat="1" ht="17.1" customHeight="1" spans="1:2">
      <c r="A74" s="189" t="s">
        <v>855</v>
      </c>
      <c r="B74" s="189"/>
    </row>
    <row r="75" s="173" customFormat="1" ht="17.1" customHeight="1" spans="1:2">
      <c r="A75" s="194" t="s">
        <v>773</v>
      </c>
      <c r="B75" s="189">
        <v>0</v>
      </c>
    </row>
    <row r="76" s="173" customFormat="1" ht="17.1" customHeight="1" spans="1:2">
      <c r="A76" s="184" t="s">
        <v>856</v>
      </c>
      <c r="B76" s="184"/>
    </row>
  </sheetData>
  <sheetProtection formatCells="0" formatColumns="0" formatRows="0"/>
  <mergeCells count="2">
    <mergeCell ref="A2:B2"/>
    <mergeCell ref="A3:B3"/>
  </mergeCells>
  <printOptions horizontalCentered="1"/>
  <pageMargins left="0.275" right="0.275" top="0.354166666666667" bottom="0.393055555555556" header="0.314583333333333" footer="0.156944444444444"/>
  <pageSetup paperSize="9"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省财政厅</Company>
  <Application>Microsoft Excel</Application>
  <HeadingPairs>
    <vt:vector size="2" baseType="variant">
      <vt:variant>
        <vt:lpstr>工作表</vt:lpstr>
      </vt:variant>
      <vt:variant>
        <vt:i4>29</vt:i4>
      </vt:variant>
    </vt:vector>
  </HeadingPairs>
  <TitlesOfParts>
    <vt:vector size="29" baseType="lpstr">
      <vt:lpstr>目录 </vt:lpstr>
      <vt:lpstr>目录</vt:lpstr>
      <vt:lpstr>1、鹤城区一般公共预算收入预算表</vt:lpstr>
      <vt:lpstr>2、鹤城区一般公共预算支出预算表</vt:lpstr>
      <vt:lpstr>3、鹤城区一般公共预算本级支出预算表</vt:lpstr>
      <vt:lpstr>4、鹤城区一般公共预算基本支出预算表（经济分类）</vt:lpstr>
      <vt:lpstr>5、鹤城区一般公共预算返还性收入和转移支付预算分项目表</vt:lpstr>
      <vt:lpstr>6、鹤城区一般公共预算返还性收入和转移支付收入预算分地区表</vt:lpstr>
      <vt:lpstr>7、鹤城区一般公共预算对下级转移支付分项目支出表</vt:lpstr>
      <vt:lpstr>8、鹤城区一般公共预算对下级转移支付分地区支出表</vt:lpstr>
      <vt:lpstr>9、鹤城区地方政府一般债务限额和余额情况表 </vt:lpstr>
      <vt:lpstr>10、鹤城区政府性基金收入预算表</vt:lpstr>
      <vt:lpstr>11、鹤城区政府性基金支出预算表</vt:lpstr>
      <vt:lpstr>12、鹤城区政府性基金本级支出预算表</vt:lpstr>
      <vt:lpstr>13、鹤城区政府性基金转移支付预算分项目表</vt:lpstr>
      <vt:lpstr>14、鹤城区政府性基金转移支付预算分地区表</vt:lpstr>
      <vt:lpstr>15、鹤城区政府性基金预算对下转移支付分项目支出表</vt:lpstr>
      <vt:lpstr>16、鹤城区政府性基金预算对下转移支付分地区支出表</vt:lpstr>
      <vt:lpstr>17、鹤城区专项债务限额和余额情况表</vt:lpstr>
      <vt:lpstr>18、鹤城区国有资本经营收入预算表</vt:lpstr>
      <vt:lpstr>19、鹤城区国有资本经营支出预算表</vt:lpstr>
      <vt:lpstr>20、鹤城区本级国有资本经营支出预算表</vt:lpstr>
      <vt:lpstr>21、鹤城区国有资本经营转移支出预算分项目表</vt:lpstr>
      <vt:lpstr>22、鹤城区国有资本经营转移支付预算分地区表</vt:lpstr>
      <vt:lpstr>23、鹤城区国有资本经营预算对下转移支付分项目支出表</vt:lpstr>
      <vt:lpstr>24、鹤城区国有资本经营预算对下转移支付分地区支出表</vt:lpstr>
      <vt:lpstr>25、鹤城区社会保险基金收入预算表</vt:lpstr>
      <vt:lpstr>26、鹤城区社会保险基金支出预算表</vt:lpstr>
      <vt:lpstr>27、鹤城区地方政府债务情况表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tjhq</dc:creator>
  <cp:lastModifiedBy>且歌</cp:lastModifiedBy>
  <dcterms:created xsi:type="dcterms:W3CDTF">2013-07-01T05:47:00Z</dcterms:created>
  <cp:lastPrinted>2021-05-16T12:29:00Z</cp:lastPrinted>
  <dcterms:modified xsi:type="dcterms:W3CDTF">2025-10-21T05:05:36Z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11602248</vt:i4>
  </property>
  <property fmtid="{D5CDD505-2E9C-101B-9397-08002B2CF9AE}" pid="3" name="KSOProductBuildVer">
    <vt:lpwstr>2052-12.1.0.21915</vt:lpwstr>
  </property>
  <property fmtid="{D5CDD505-2E9C-101B-9397-08002B2CF9AE}" pid="4" name="ICV">
    <vt:lpwstr>BA7DB7728CD14D148DA09066DED98A8B_13</vt:lpwstr>
  </property>
  <property fmtid="{D5CDD505-2E9C-101B-9397-08002B2CF9AE}" pid="5" name="KSOReadingLayout">
    <vt:bool>true</vt:bool>
  </property>
</Properties>
</file>