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200"/>
  </bookViews>
  <sheets>
    <sheet name="社会保险基金预算收入表" sheetId="3" r:id="rId1"/>
    <sheet name="社会保险基金预算支出表" sheetId="2" r:id="rId2"/>
  </sheets>
  <definedNames>
    <definedName name="_xlnm.Print_Area" localSheetId="1">社会保险基金预算支出表!$A$1:$F$13</definedName>
    <definedName name="_xlnm.Print_Area" localSheetId="0">社会保险基金预算收入表!$A$1:$L$13</definedName>
  </definedNames>
  <calcPr calcId="144525"/>
</workbook>
</file>

<file path=xl/sharedStrings.xml><?xml version="1.0" encoding="utf-8"?>
<sst xmlns="http://schemas.openxmlformats.org/spreadsheetml/2006/main" count="50">
  <si>
    <t>2018年社会保险基金预算收入表</t>
  </si>
  <si>
    <t>序号</t>
  </si>
  <si>
    <t>保险名称</t>
  </si>
  <si>
    <t>上年结余</t>
  </si>
  <si>
    <t>本年收入</t>
  </si>
  <si>
    <t>收入科目代码</t>
  </si>
  <si>
    <t>收入科目名称</t>
  </si>
  <si>
    <t>金额合计</t>
  </si>
  <si>
    <t>本级财政配套</t>
  </si>
  <si>
    <t>上级补助收入</t>
  </si>
  <si>
    <t>缴费收入</t>
  </si>
  <si>
    <t>利息收入</t>
  </si>
  <si>
    <t>其他收入</t>
  </si>
  <si>
    <t>转移收入</t>
  </si>
  <si>
    <t>总合计</t>
  </si>
  <si>
    <t>企业职工基本养老保险基金</t>
  </si>
  <si>
    <t>基本养老保险基金收入</t>
  </si>
  <si>
    <t>城乡居民基本养老保险基金</t>
  </si>
  <si>
    <t>城乡居民基本养老保险基金收入</t>
  </si>
  <si>
    <t>机关事业单位养老保险基金</t>
  </si>
  <si>
    <t>城镇职工基本医疗保险基金</t>
  </si>
  <si>
    <t>基本医疗保险基金收入</t>
  </si>
  <si>
    <t>城乡居民基本医疗保险基金</t>
  </si>
  <si>
    <t>城镇居民基本医疗保险基金收入</t>
  </si>
  <si>
    <t>工伤保险基金</t>
  </si>
  <si>
    <t>工伤保险基金收入</t>
  </si>
  <si>
    <t>失业保险基金</t>
  </si>
  <si>
    <t>失业保险基金收入</t>
  </si>
  <si>
    <t>生育保险基金</t>
  </si>
  <si>
    <t>生育保险基金收入</t>
  </si>
  <si>
    <t>2018年社会保险基金预算支出表</t>
  </si>
  <si>
    <t>单位：万元</t>
  </si>
  <si>
    <t>本年支出</t>
  </si>
  <si>
    <t>年末滚存结余</t>
  </si>
  <si>
    <t>备注</t>
  </si>
  <si>
    <t>支出科目代码</t>
  </si>
  <si>
    <t>支出科目名称</t>
  </si>
  <si>
    <t>金额</t>
  </si>
  <si>
    <t>基本养老金</t>
  </si>
  <si>
    <t>省级统筹</t>
  </si>
  <si>
    <t>财政对城乡居民基本养老保险基金的补助</t>
  </si>
  <si>
    <t>财政对基本养老保险基金补助</t>
  </si>
  <si>
    <t>财政对基本医疗保险基金的补助</t>
  </si>
  <si>
    <t>按17年10月工资总额计算</t>
  </si>
  <si>
    <t>城镇居民基本医疗保险</t>
  </si>
  <si>
    <t>新农合和城镇职工合并</t>
  </si>
  <si>
    <t>财政对工伤保险基金的补助</t>
  </si>
  <si>
    <t>市级统筹</t>
  </si>
  <si>
    <t>财政对失业保险基金的补助</t>
  </si>
  <si>
    <t>财政对生育保险基金的补助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</si>
</sst>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 "/>
    <numFmt numFmtId="177" formatCode="0_ "/>
    <numFmt numFmtId="178" formatCode="#,##0.00_ "/>
  </numFmts>
  <fonts count="30"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2"/>
      <name val="仿宋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0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8" fillId="31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178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L13"/>
  <sheetViews>
    <sheetView showZeros="0" tabSelected="1" zoomScale="85" zoomScaleNormal="85" workbookViewId="0">
      <selection activeCell="S12" sqref="S12"/>
    </sheetView>
  </sheetViews>
  <sheetFormatPr defaultColWidth="9.14285714285714" defaultRowHeight="14.25"/>
  <cols>
    <col min="1" max="1" width="4" style="3" customWidth="1"/>
    <col min="2" max="2" width="14.5238095238095" style="4" customWidth="1"/>
    <col min="3" max="3" width="10.4666666666667" style="4" customWidth="1"/>
    <col min="4" max="4" width="8.71428571428571" style="4" hidden="1" customWidth="1"/>
    <col min="5" max="5" width="15.0285714285714" style="4" customWidth="1"/>
    <col min="6" max="10" width="10.5809523809524" style="4" customWidth="1"/>
    <col min="11" max="11" width="18.1428571428571" style="4" customWidth="1"/>
    <col min="12" max="12" width="17.3047619047619" style="4" customWidth="1"/>
    <col min="13" max="15" width="9.14285714285714" style="4"/>
    <col min="16" max="16" width="14.1428571428571" style="4"/>
    <col min="17" max="16384" width="9.14285714285714" style="4"/>
  </cols>
  <sheetData>
    <row r="1" s="1" customFormat="1" ht="28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15" customHeight="1" spans="1:12">
      <c r="A2" s="6"/>
      <c r="B2" s="6"/>
      <c r="C2" s="6"/>
      <c r="D2" s="6"/>
      <c r="E2" s="6"/>
      <c r="G2" s="7"/>
      <c r="H2" s="7"/>
      <c r="I2" s="7"/>
      <c r="J2" s="7"/>
      <c r="K2" s="7"/>
      <c r="L2" s="20"/>
    </row>
    <row r="3" s="2" customFormat="1" ht="28" customHeight="1" spans="1:12">
      <c r="A3" s="8" t="s">
        <v>1</v>
      </c>
      <c r="B3" s="9" t="s">
        <v>2</v>
      </c>
      <c r="C3" s="9" t="s">
        <v>3</v>
      </c>
      <c r="D3" s="9" t="s">
        <v>4</v>
      </c>
      <c r="E3" s="9"/>
      <c r="F3" s="9"/>
      <c r="G3" s="9"/>
      <c r="H3" s="9"/>
      <c r="I3" s="9"/>
      <c r="J3" s="9"/>
      <c r="K3" s="9"/>
      <c r="L3" s="9"/>
    </row>
    <row r="4" s="2" customFormat="1" ht="38" customHeight="1" spans="1:12">
      <c r="A4" s="8"/>
      <c r="B4" s="9"/>
      <c r="C4" s="9"/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</row>
    <row r="5" s="2" customFormat="1" ht="26" customHeight="1" spans="1:12">
      <c r="A5" s="8"/>
      <c r="B5" s="9" t="s">
        <v>14</v>
      </c>
      <c r="C5" s="10">
        <f t="shared" ref="C5:L5" si="0">SUM(C6:C13)</f>
        <v>38958</v>
      </c>
      <c r="D5" s="10"/>
      <c r="E5" s="10"/>
      <c r="F5" s="10">
        <f t="shared" si="0"/>
        <v>50080.2</v>
      </c>
      <c r="G5" s="10">
        <f t="shared" si="0"/>
        <v>19189.6</v>
      </c>
      <c r="H5" s="10">
        <f t="shared" si="0"/>
        <v>15124</v>
      </c>
      <c r="I5" s="10">
        <f t="shared" si="0"/>
        <v>13874</v>
      </c>
      <c r="J5" s="10">
        <f t="shared" si="0"/>
        <v>434.1</v>
      </c>
      <c r="K5" s="10">
        <f t="shared" si="0"/>
        <v>1455</v>
      </c>
      <c r="L5" s="10">
        <f t="shared" si="0"/>
        <v>3.5</v>
      </c>
    </row>
    <row r="6" ht="62" customHeight="1" spans="1:12">
      <c r="A6" s="11">
        <v>1</v>
      </c>
      <c r="B6" s="17" t="s">
        <v>15</v>
      </c>
      <c r="C6" s="13">
        <v>0</v>
      </c>
      <c r="D6" s="18">
        <v>10201</v>
      </c>
      <c r="E6" s="17" t="s">
        <v>16</v>
      </c>
      <c r="F6" s="13">
        <f>G6+I6</f>
        <v>730</v>
      </c>
      <c r="G6" s="13">
        <v>280</v>
      </c>
      <c r="H6" s="13"/>
      <c r="I6" s="13">
        <v>450</v>
      </c>
      <c r="J6" s="13"/>
      <c r="K6" s="13"/>
      <c r="L6" s="13"/>
    </row>
    <row r="7" ht="48" customHeight="1" spans="1:12">
      <c r="A7" s="11">
        <v>2</v>
      </c>
      <c r="B7" s="17" t="s">
        <v>17</v>
      </c>
      <c r="C7" s="13">
        <v>5210</v>
      </c>
      <c r="D7" s="18">
        <v>10210</v>
      </c>
      <c r="E7" s="17" t="s">
        <v>18</v>
      </c>
      <c r="F7" s="13">
        <f>G7+H7+I7+J7+K7+L7</f>
        <v>3258.4</v>
      </c>
      <c r="G7" s="13">
        <v>201.4</v>
      </c>
      <c r="H7" s="13">
        <v>2439</v>
      </c>
      <c r="I7" s="13">
        <v>595</v>
      </c>
      <c r="J7" s="13">
        <v>14.5</v>
      </c>
      <c r="K7" s="13">
        <v>5</v>
      </c>
      <c r="L7" s="13">
        <v>3.5</v>
      </c>
    </row>
    <row r="8" ht="44" customHeight="1" spans="1:12">
      <c r="A8" s="11">
        <v>3</v>
      </c>
      <c r="B8" s="17" t="s">
        <v>19</v>
      </c>
      <c r="C8" s="13">
        <v>346</v>
      </c>
      <c r="D8" s="18">
        <v>10201</v>
      </c>
      <c r="E8" s="17" t="s">
        <v>16</v>
      </c>
      <c r="F8" s="13">
        <f>I8+G8+J8</f>
        <v>19487</v>
      </c>
      <c r="G8" s="13">
        <v>14906</v>
      </c>
      <c r="H8" s="13"/>
      <c r="I8" s="13">
        <v>4578</v>
      </c>
      <c r="J8" s="13">
        <v>3</v>
      </c>
      <c r="K8" s="13"/>
      <c r="L8" s="13"/>
    </row>
    <row r="9" ht="47" customHeight="1" spans="1:12">
      <c r="A9" s="11">
        <v>4</v>
      </c>
      <c r="B9" s="17" t="s">
        <v>20</v>
      </c>
      <c r="C9" s="13">
        <v>5875</v>
      </c>
      <c r="D9" s="18">
        <v>10203</v>
      </c>
      <c r="E9" s="17" t="s">
        <v>21</v>
      </c>
      <c r="F9" s="13">
        <f>I9+J9+K9+G9</f>
        <v>6892</v>
      </c>
      <c r="G9" s="13">
        <v>3240</v>
      </c>
      <c r="H9" s="13"/>
      <c r="I9" s="13">
        <v>2156</v>
      </c>
      <c r="J9" s="13">
        <v>46</v>
      </c>
      <c r="K9" s="13">
        <v>1450</v>
      </c>
      <c r="L9" s="13"/>
    </row>
    <row r="10" ht="45" customHeight="1" spans="1:12">
      <c r="A10" s="11">
        <v>6</v>
      </c>
      <c r="B10" s="17" t="s">
        <v>22</v>
      </c>
      <c r="C10" s="13">
        <v>25543</v>
      </c>
      <c r="D10" s="18">
        <v>10207</v>
      </c>
      <c r="E10" s="17" t="s">
        <v>23</v>
      </c>
      <c r="F10" s="13">
        <f>G10+H10+I10+J10</f>
        <v>18516.2</v>
      </c>
      <c r="G10" s="13">
        <v>527.2</v>
      </c>
      <c r="H10" s="13">
        <v>12685</v>
      </c>
      <c r="I10" s="13">
        <v>4954</v>
      </c>
      <c r="J10" s="13">
        <v>350</v>
      </c>
      <c r="K10" s="13"/>
      <c r="L10" s="13"/>
    </row>
    <row r="11" ht="60" customHeight="1" spans="1:12">
      <c r="A11" s="11">
        <v>7</v>
      </c>
      <c r="B11" s="17" t="s">
        <v>24</v>
      </c>
      <c r="C11" s="19"/>
      <c r="D11" s="18">
        <v>10204</v>
      </c>
      <c r="E11" s="17" t="s">
        <v>25</v>
      </c>
      <c r="F11" s="13">
        <f>G11+I11</f>
        <v>289</v>
      </c>
      <c r="G11" s="13">
        <f>289-254</f>
        <v>35</v>
      </c>
      <c r="H11" s="13"/>
      <c r="I11" s="13">
        <v>254</v>
      </c>
      <c r="J11" s="19"/>
      <c r="K11" s="13"/>
      <c r="L11" s="13"/>
    </row>
    <row r="12" ht="50" customHeight="1" spans="1:12">
      <c r="A12" s="11">
        <v>8</v>
      </c>
      <c r="B12" s="17" t="s">
        <v>26</v>
      </c>
      <c r="C12" s="13">
        <v>1267</v>
      </c>
      <c r="D12" s="18">
        <v>10202</v>
      </c>
      <c r="E12" s="17" t="s">
        <v>27</v>
      </c>
      <c r="F12" s="13">
        <f>I12+J12+G12</f>
        <v>489</v>
      </c>
      <c r="G12" s="13"/>
      <c r="H12" s="13"/>
      <c r="I12" s="13">
        <f>280+190</f>
        <v>470</v>
      </c>
      <c r="J12" s="13">
        <v>19</v>
      </c>
      <c r="K12" s="13"/>
      <c r="L12" s="13"/>
    </row>
    <row r="13" ht="50" customHeight="1" spans="1:12">
      <c r="A13" s="11">
        <v>9</v>
      </c>
      <c r="B13" s="17" t="s">
        <v>28</v>
      </c>
      <c r="C13" s="13">
        <v>717</v>
      </c>
      <c r="D13" s="18">
        <v>10205</v>
      </c>
      <c r="E13" s="17" t="s">
        <v>29</v>
      </c>
      <c r="F13" s="13">
        <f>I13+J13+G13</f>
        <v>418.6</v>
      </c>
      <c r="G13" s="13"/>
      <c r="H13" s="13"/>
      <c r="I13" s="13">
        <f>269+148</f>
        <v>417</v>
      </c>
      <c r="J13" s="13">
        <v>1.6</v>
      </c>
      <c r="K13" s="13"/>
      <c r="L13" s="13"/>
    </row>
  </sheetData>
  <mergeCells count="7">
    <mergeCell ref="A1:L1"/>
    <mergeCell ref="A2:E2"/>
    <mergeCell ref="G2:K2"/>
    <mergeCell ref="D3:L3"/>
    <mergeCell ref="A3:A4"/>
    <mergeCell ref="B3:B4"/>
    <mergeCell ref="C3:C4"/>
  </mergeCells>
  <printOptions horizontalCentered="1"/>
  <pageMargins left="0.235416666666667" right="0.15625" top="0.432638888888889" bottom="0.275" header="0.275" footer="0.196527777777778"/>
  <pageSetup paperSize="9" scale="97" orientation="landscape" verticalDpi="12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F15"/>
  <sheetViews>
    <sheetView showZeros="0" zoomScale="85" zoomScaleNormal="85" workbookViewId="0">
      <selection activeCell="M7" sqref="M7"/>
    </sheetView>
  </sheetViews>
  <sheetFormatPr defaultColWidth="9.14285714285714" defaultRowHeight="14.25" outlineLevelCol="5"/>
  <cols>
    <col min="1" max="1" width="4" style="3" customWidth="1"/>
    <col min="2" max="6" width="20.5047619047619" style="4" customWidth="1"/>
    <col min="7" max="9" width="9.14285714285714" style="4"/>
    <col min="10" max="10" width="14.1428571428571" style="4"/>
    <col min="11" max="16384" width="9.14285714285714" style="4"/>
  </cols>
  <sheetData>
    <row r="1" s="1" customFormat="1" ht="38" customHeight="1" spans="1:6">
      <c r="A1" s="5" t="s">
        <v>30</v>
      </c>
      <c r="B1" s="5"/>
      <c r="C1" s="5"/>
      <c r="D1" s="5"/>
      <c r="E1" s="5"/>
      <c r="F1" s="5"/>
    </row>
    <row r="2" ht="23" customHeight="1" spans="1:6">
      <c r="A2" s="6"/>
      <c r="E2" s="7" t="s">
        <v>31</v>
      </c>
      <c r="F2" s="7"/>
    </row>
    <row r="3" s="2" customFormat="1" ht="28" customHeight="1" spans="1:6">
      <c r="A3" s="8" t="s">
        <v>1</v>
      </c>
      <c r="B3" s="9" t="s">
        <v>32</v>
      </c>
      <c r="C3" s="9"/>
      <c r="D3" s="9"/>
      <c r="E3" s="9" t="s">
        <v>33</v>
      </c>
      <c r="F3" s="9" t="s">
        <v>34</v>
      </c>
    </row>
    <row r="4" s="2" customFormat="1" ht="38" customHeight="1" spans="1:6">
      <c r="A4" s="8"/>
      <c r="B4" s="9" t="s">
        <v>35</v>
      </c>
      <c r="C4" s="9" t="s">
        <v>36</v>
      </c>
      <c r="D4" s="9" t="s">
        <v>37</v>
      </c>
      <c r="E4" s="9"/>
      <c r="F4" s="9"/>
    </row>
    <row r="5" s="2" customFormat="1" ht="33.95" customHeight="1" spans="1:6">
      <c r="A5" s="8"/>
      <c r="B5" s="10"/>
      <c r="C5" s="10"/>
      <c r="D5" s="10">
        <f>SUM(D6:D13)</f>
        <v>45915</v>
      </c>
      <c r="E5" s="10">
        <v>43123.2</v>
      </c>
      <c r="F5" s="10"/>
    </row>
    <row r="6" ht="67" customHeight="1" spans="1:6">
      <c r="A6" s="11">
        <v>1</v>
      </c>
      <c r="B6" s="12">
        <v>2090101</v>
      </c>
      <c r="C6" s="12" t="s">
        <v>38</v>
      </c>
      <c r="D6" s="13">
        <v>730</v>
      </c>
      <c r="E6" s="13"/>
      <c r="F6" s="14" t="s">
        <v>39</v>
      </c>
    </row>
    <row r="7" ht="67" customHeight="1" spans="1:6">
      <c r="A7" s="11">
        <v>2</v>
      </c>
      <c r="B7" s="12">
        <v>2080308</v>
      </c>
      <c r="C7" s="12" t="s">
        <v>40</v>
      </c>
      <c r="D7" s="13">
        <v>2554</v>
      </c>
      <c r="E7" s="13">
        <v>5914.4</v>
      </c>
      <c r="F7" s="15"/>
    </row>
    <row r="8" ht="67" customHeight="1" spans="1:6">
      <c r="A8" s="11">
        <v>3</v>
      </c>
      <c r="B8" s="12">
        <v>2080301</v>
      </c>
      <c r="C8" s="12" t="s">
        <v>41</v>
      </c>
      <c r="D8" s="13">
        <v>19484</v>
      </c>
      <c r="E8" s="13">
        <v>349</v>
      </c>
      <c r="F8" s="15"/>
    </row>
    <row r="9" ht="67" customHeight="1" spans="1:6">
      <c r="A9" s="11">
        <v>4</v>
      </c>
      <c r="B9" s="12">
        <v>2080303</v>
      </c>
      <c r="C9" s="12" t="s">
        <v>42</v>
      </c>
      <c r="D9" s="13">
        <v>6728</v>
      </c>
      <c r="E9" s="13">
        <v>6039</v>
      </c>
      <c r="F9" s="14" t="s">
        <v>43</v>
      </c>
    </row>
    <row r="10" ht="67" customHeight="1" spans="1:6">
      <c r="A10" s="11">
        <v>6</v>
      </c>
      <c r="B10" s="12">
        <v>2100508</v>
      </c>
      <c r="C10" s="12" t="s">
        <v>44</v>
      </c>
      <c r="D10" s="13">
        <v>15185</v>
      </c>
      <c r="E10" s="13">
        <v>28874.2</v>
      </c>
      <c r="F10" s="14" t="s">
        <v>45</v>
      </c>
    </row>
    <row r="11" ht="67" customHeight="1" spans="1:6">
      <c r="A11" s="11">
        <v>7</v>
      </c>
      <c r="B11" s="12">
        <v>2080304</v>
      </c>
      <c r="C11" s="12" t="s">
        <v>46</v>
      </c>
      <c r="D11" s="16">
        <v>289</v>
      </c>
      <c r="E11" s="13"/>
      <c r="F11" s="14" t="s">
        <v>47</v>
      </c>
    </row>
    <row r="12" ht="67" customHeight="1" spans="1:6">
      <c r="A12" s="11">
        <v>8</v>
      </c>
      <c r="B12" s="12">
        <v>2080302</v>
      </c>
      <c r="C12" s="12" t="s">
        <v>48</v>
      </c>
      <c r="D12" s="13">
        <v>560</v>
      </c>
      <c r="E12" s="13">
        <v>1196</v>
      </c>
      <c r="F12" s="15"/>
    </row>
    <row r="13" ht="67" customHeight="1" spans="1:6">
      <c r="A13" s="11">
        <v>9</v>
      </c>
      <c r="B13" s="12">
        <v>2080305</v>
      </c>
      <c r="C13" s="12" t="s">
        <v>49</v>
      </c>
      <c r="D13" s="13">
        <v>385</v>
      </c>
      <c r="E13" s="13">
        <v>750.6</v>
      </c>
      <c r="F13" s="15"/>
    </row>
    <row r="14" ht="31.15" customHeight="1"/>
    <row r="15" ht="23.45" customHeight="1"/>
  </sheetData>
  <mergeCells count="6">
    <mergeCell ref="A1:F1"/>
    <mergeCell ref="E2:F2"/>
    <mergeCell ref="B3:D3"/>
    <mergeCell ref="A3:A4"/>
    <mergeCell ref="E3:E4"/>
    <mergeCell ref="F3:F4"/>
  </mergeCells>
  <printOptions horizontalCentered="1"/>
  <pageMargins left="0.235416666666667" right="0.15625" top="0.668055555555556" bottom="0.590277777777778" header="0.393055555555556" footer="0.354166666666667"/>
  <pageSetup paperSize="9" scale="97" orientation="landscape" verticalDpi="12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社会保险基金预算收入表</vt:lpstr>
      <vt:lpstr>社会保险基金预算支出表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预算股 杨司锦</cp:lastModifiedBy>
  <dcterms:created xsi:type="dcterms:W3CDTF">2016-11-09T01:19:00Z</dcterms:created>
  <cp:lastPrinted>2016-11-16T08:08:00Z</cp:lastPrinted>
  <dcterms:modified xsi:type="dcterms:W3CDTF">2018-03-15T01:31:42Z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